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GTK\FOSZK\"/>
    </mc:Choice>
  </mc:AlternateContent>
  <bookViews>
    <workbookView xWindow="0" yWindow="0" windowWidth="20490" windowHeight="8340"/>
  </bookViews>
  <sheets>
    <sheet name="3FNKMK18" sheetId="1" r:id="rId1"/>
  </sheets>
  <definedNames>
    <definedName name="_xlnm.Print_Area" localSheetId="0">'3FNKMK18'!$A$1:$V$74</definedName>
  </definedNames>
  <calcPr calcId="162913"/>
</workbook>
</file>

<file path=xl/calcChain.xml><?xml version="1.0" encoding="utf-8"?>
<calcChain xmlns="http://schemas.openxmlformats.org/spreadsheetml/2006/main">
  <c r="P68" i="1" l="1"/>
  <c r="O68" i="1"/>
  <c r="N68" i="1"/>
  <c r="M68" i="1"/>
  <c r="L68" i="1"/>
  <c r="K68" i="1"/>
  <c r="J68" i="1"/>
  <c r="I68" i="1"/>
  <c r="H68" i="1"/>
  <c r="G68" i="1"/>
  <c r="F68" i="1"/>
  <c r="E68" i="1"/>
  <c r="D68" i="1" l="1"/>
  <c r="S72" i="1"/>
  <c r="S73" i="1" s="1"/>
  <c r="T71" i="1"/>
  <c r="T72" i="1" s="1"/>
  <c r="T73" i="1" s="1"/>
  <c r="R71" i="1"/>
  <c r="R72" i="1" s="1"/>
  <c r="R73" i="1" s="1"/>
  <c r="Q71" i="1"/>
  <c r="Q72" i="1" s="1"/>
  <c r="Q73" i="1" s="1"/>
  <c r="P71" i="1"/>
  <c r="N71" i="1"/>
  <c r="M71" i="1"/>
  <c r="L71" i="1"/>
  <c r="J71" i="1"/>
  <c r="I71" i="1"/>
  <c r="F71" i="1"/>
  <c r="H71" i="1"/>
  <c r="E71" i="1"/>
  <c r="E56" i="1"/>
  <c r="F56" i="1"/>
  <c r="G56" i="1"/>
  <c r="M56" i="1"/>
  <c r="N56" i="1"/>
  <c r="O56" i="1"/>
  <c r="P56" i="1"/>
  <c r="J56" i="1"/>
  <c r="K56" i="1"/>
  <c r="L56" i="1"/>
  <c r="I56" i="1"/>
  <c r="E24" i="1"/>
  <c r="F24" i="1"/>
  <c r="G24" i="1"/>
  <c r="H24" i="1"/>
  <c r="I24" i="1"/>
  <c r="J24" i="1"/>
  <c r="K24" i="1"/>
  <c r="L24" i="1"/>
  <c r="M24" i="1"/>
  <c r="N24" i="1"/>
  <c r="O24" i="1"/>
  <c r="P24" i="1"/>
  <c r="K72" i="1" l="1"/>
  <c r="K73" i="1" s="1"/>
  <c r="D24" i="1"/>
  <c r="D9" i="1" s="1"/>
  <c r="G72" i="1"/>
  <c r="G73" i="1" s="1"/>
  <c r="O72" i="1"/>
  <c r="O73" i="1" s="1"/>
  <c r="M72" i="1"/>
  <c r="M73" i="1" s="1"/>
  <c r="N72" i="1"/>
  <c r="N73" i="1" s="1"/>
  <c r="D71" i="1"/>
  <c r="H56" i="1" l="1"/>
  <c r="N44" i="1"/>
  <c r="M44" i="1"/>
  <c r="P44" i="1"/>
  <c r="P72" i="1" s="1"/>
  <c r="P73" i="1" s="1"/>
  <c r="L44" i="1"/>
  <c r="J44" i="1"/>
  <c r="I44" i="1"/>
  <c r="F44" i="1"/>
  <c r="E44" i="1"/>
  <c r="H44" i="1"/>
  <c r="D44" i="1" l="1"/>
  <c r="D11" i="1" s="1"/>
  <c r="D56" i="1"/>
  <c r="J31" i="1"/>
  <c r="J72" i="1" s="1"/>
  <c r="J73" i="1" s="1"/>
  <c r="I31" i="1"/>
  <c r="I72" i="1" s="1"/>
  <c r="I73" i="1" s="1"/>
  <c r="F31" i="1"/>
  <c r="E31" i="1"/>
  <c r="E72" i="1" s="1"/>
  <c r="E73" i="1" s="1"/>
  <c r="L31" i="1"/>
  <c r="L72" i="1" s="1"/>
  <c r="H31" i="1"/>
  <c r="H72" i="1" l="1"/>
  <c r="H73" i="1" s="1"/>
  <c r="L73" i="1"/>
  <c r="F72" i="1"/>
  <c r="F73" i="1" s="1"/>
  <c r="D31" i="1"/>
  <c r="D10" i="1" s="1"/>
  <c r="D13" i="1" s="1"/>
  <c r="D72" i="1" l="1"/>
  <c r="D73" i="1" s="1"/>
</calcChain>
</file>

<file path=xl/sharedStrings.xml><?xml version="1.0" encoding="utf-8"?>
<sst xmlns="http://schemas.openxmlformats.org/spreadsheetml/2006/main" count="316" uniqueCount="144">
  <si>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</si>
  <si>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</si>
  <si>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</si>
  <si>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</si>
  <si>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</si>
  <si>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</si>
  <si>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</si>
  <si>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</si>
  <si>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Kód</t>
  </si>
  <si>
    <t>órasz</t>
  </si>
  <si>
    <t>számk.</t>
  </si>
  <si>
    <t>Előfeltétel</t>
  </si>
  <si>
    <t xml:space="preserve"> </t>
  </si>
  <si>
    <t>Tantárgy státusza</t>
  </si>
  <si>
    <t>Gazdasági jog</t>
  </si>
  <si>
    <t>Marketing</t>
  </si>
  <si>
    <t>K</t>
  </si>
  <si>
    <t>GY</t>
  </si>
  <si>
    <t>Mintatanterv</t>
  </si>
  <si>
    <t>Megszerzendő kredit</t>
  </si>
  <si>
    <t>Összes kredit</t>
  </si>
  <si>
    <t>Tantárgyfelelős</t>
  </si>
  <si>
    <t>Összesen</t>
  </si>
  <si>
    <t>B Képzési terület szerinti közös modul</t>
  </si>
  <si>
    <t>Mikroökonómia</t>
  </si>
  <si>
    <t>Makroökonómia</t>
  </si>
  <si>
    <t>C Szakképzési modul</t>
  </si>
  <si>
    <t>Csonka Arnold</t>
  </si>
  <si>
    <t>Szigeti Orsolya</t>
  </si>
  <si>
    <t>Fogyasztói magatartás</t>
  </si>
  <si>
    <t>Áru- és minőségmenedzsment</t>
  </si>
  <si>
    <t>D Összefüggő szakmai gyakorlat</t>
  </si>
  <si>
    <t>Összefüggő szakmai gyakorlat</t>
  </si>
  <si>
    <t>Képzési terület szerinti közös modul</t>
  </si>
  <si>
    <t>Szakképzési modul</t>
  </si>
  <si>
    <t>Szakmai gyakorlat</t>
  </si>
  <si>
    <t>A Közös kompetencia modul</t>
  </si>
  <si>
    <t>Olsovszkyné Némedi Andrea</t>
  </si>
  <si>
    <t>Közös kompetenciamodul</t>
  </si>
  <si>
    <t>gy</t>
  </si>
  <si>
    <t>Üzleti kommunikáció</t>
  </si>
  <si>
    <t>Üzleti informatika</t>
  </si>
  <si>
    <t xml:space="preserve">Üzleti statisztika </t>
  </si>
  <si>
    <t>Kereskedelmi  és értékesítési ismeretek</t>
  </si>
  <si>
    <t>Ellátási lánc menedzsment</t>
  </si>
  <si>
    <t>Sales menedzsment</t>
  </si>
  <si>
    <t>Marketingkutatás</t>
  </si>
  <si>
    <t>Idegennyelvi Igazgatóság</t>
  </si>
  <si>
    <t>Kopházi Erzsébet</t>
  </si>
  <si>
    <t>Nagy Enikő</t>
  </si>
  <si>
    <t>E-kereskedelem és retail</t>
  </si>
  <si>
    <t>Marketingkommunikáció</t>
  </si>
  <si>
    <t>On-line marketing és médiagazdaság</t>
  </si>
  <si>
    <t>Termékstratégia</t>
  </si>
  <si>
    <t>Marketingstratégia</t>
  </si>
  <si>
    <t>Munkaerő-piaci ismeretek</t>
  </si>
  <si>
    <t>Szakmai idegen nyelv 1</t>
  </si>
  <si>
    <t>Kőműves Zsolt</t>
  </si>
  <si>
    <t>Nagy Mónika Zita</t>
  </si>
  <si>
    <t>C1 Kereskedelmi szakirány</t>
  </si>
  <si>
    <t>C2 Marketingkommunikáció szakirány</t>
  </si>
  <si>
    <t>Nemzetközi gazdaságtan és EU ismeretek</t>
  </si>
  <si>
    <t>Mindösszesen (heti)</t>
  </si>
  <si>
    <t>Mindösszesen (féléves)</t>
  </si>
  <si>
    <t>Szente Viktória</t>
  </si>
  <si>
    <t>Koponicsné Györke Diána</t>
  </si>
  <si>
    <t>Szendrő Katalin</t>
  </si>
  <si>
    <t>Böröndi-Fülöp Nikoletta</t>
  </si>
  <si>
    <t>Üzleti gazdaságtan és üzleti tervezés</t>
  </si>
  <si>
    <t>Kereskedelem és marketing  felsőoktatási szakképzés</t>
  </si>
  <si>
    <t>Moizs Attila</t>
  </si>
  <si>
    <t>C3 Kereskedelmi logisztika szakirány</t>
  </si>
  <si>
    <t>Nemzetközi logisztika</t>
  </si>
  <si>
    <t>Logisztikai informatika</t>
  </si>
  <si>
    <t>Bánkuti Gyöngyi</t>
  </si>
  <si>
    <t xml:space="preserve"> Levelező tanulmányi rend</t>
  </si>
  <si>
    <t>PR</t>
  </si>
  <si>
    <t>Kereskedelmi és értékesítési ismertek</t>
  </si>
  <si>
    <t>Üzleti gazdaságtan és tervezés</t>
  </si>
  <si>
    <t>3FAMT1MPI00017</t>
  </si>
  <si>
    <t>3FMKT1AMM00017</t>
  </si>
  <si>
    <t>3FMKT1MAK00017</t>
  </si>
  <si>
    <t>3FMKT1MST00017</t>
  </si>
  <si>
    <t>3FMKTPRM00017</t>
  </si>
  <si>
    <t>3FMAR1GYA00002</t>
  </si>
  <si>
    <t>0FINI1SIN00017</t>
  </si>
  <si>
    <t>3FMKT1UZK00017</t>
  </si>
  <si>
    <t>3FMAT1UIF00017</t>
  </si>
  <si>
    <t>3FPKT1MIK00017</t>
  </si>
  <si>
    <t>3FPKT1MAK00017</t>
  </si>
  <si>
    <t>3FRTS1UZS00017</t>
  </si>
  <si>
    <t>3FAMT1UGT00017</t>
  </si>
  <si>
    <t>3FMMI1SAM00017</t>
  </si>
  <si>
    <t>3FMMI1EKR00017</t>
  </si>
  <si>
    <t>3FMMI1TST00017</t>
  </si>
  <si>
    <t>3FMMI1FOG00017</t>
  </si>
  <si>
    <t>3FSZJ1GAJ00017</t>
  </si>
  <si>
    <t>3FAMT1ELM00017</t>
  </si>
  <si>
    <t>3FMMI1KEI00017</t>
  </si>
  <si>
    <t>3FNGK1NGE00017</t>
  </si>
  <si>
    <t>3FMMI1MKU00017</t>
  </si>
  <si>
    <t>3FMMI1OMM00017</t>
  </si>
  <si>
    <t>3FAMT3NLO00017</t>
  </si>
  <si>
    <t>3FMIT3LIN00017</t>
  </si>
  <si>
    <t>Introduction to Labour Markets</t>
  </si>
  <si>
    <t>Foreign Language and terminology 1</t>
  </si>
  <si>
    <t>Business Communication</t>
  </si>
  <si>
    <t>Business Informatics</t>
  </si>
  <si>
    <t>Microeconomics</t>
  </si>
  <si>
    <t>Macroeconomics</t>
  </si>
  <si>
    <t>Business Statistics</t>
  </si>
  <si>
    <t>Business Economics and Business Planning</t>
  </si>
  <si>
    <t>Sales management</t>
  </si>
  <si>
    <t>E-commerce and retail</t>
  </si>
  <si>
    <t>Product strategy</t>
  </si>
  <si>
    <t>Consumer behaviour</t>
  </si>
  <si>
    <t>Product- and quality management</t>
  </si>
  <si>
    <t>Economic Law</t>
  </si>
  <si>
    <t>Supply chain management</t>
  </si>
  <si>
    <t>Sales and commercial studies</t>
  </si>
  <si>
    <t>International economics</t>
  </si>
  <si>
    <t>Marketing research</t>
  </si>
  <si>
    <t>Marketing communication</t>
  </si>
  <si>
    <t>Marketing strategy</t>
  </si>
  <si>
    <t>International logistics</t>
  </si>
  <si>
    <t>Informatics in logistics</t>
  </si>
  <si>
    <t>Theory of PR</t>
  </si>
  <si>
    <t>On-line Marketing and Media Economics</t>
  </si>
  <si>
    <t>3FMAR1MAR00017</t>
  </si>
  <si>
    <t>Internship Program</t>
  </si>
  <si>
    <t>Érvényes: 2018. szeptember 1-től</t>
  </si>
  <si>
    <t>Képzési program (KPR) kódja: FLKMK18</t>
  </si>
  <si>
    <t>k</t>
  </si>
  <si>
    <t>kereskedelmi és értékesítési ismertek</t>
  </si>
  <si>
    <t>Tantárgyfelelős szervezeti egység</t>
  </si>
  <si>
    <t>Marketing és Menedzsment Intézet</t>
  </si>
  <si>
    <t>Módszertani Intézet</t>
  </si>
  <si>
    <t>Regionális- és Agrárgazdaságtani Intézet</t>
  </si>
  <si>
    <t>Pénzügy és Számvitel Intézet</t>
  </si>
  <si>
    <t>Walter Virág</t>
  </si>
  <si>
    <t>Parádi-Dolgos Anett</t>
  </si>
  <si>
    <t>Szabó-Szentgróti Eszter</t>
  </si>
  <si>
    <t>Tóth Gergely</t>
  </si>
  <si>
    <t>GTK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</si>
</sst>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 tint="4.9989318521683403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1" fillId="0" borderId="0" xfId="0" applyFont="1"/>
    <xf numFmtId="0" fontId="7" fillId="0" borderId="0" xfId="0" applyFont="1" applyFill="1"/>
    <xf numFmtId="0" fontId="5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 shrinkToFit="1"/>
    </xf>
    <xf numFmtId="1" fontId="1" fillId="2" borderId="13" xfId="0" applyNumberFormat="1" applyFont="1" applyFill="1" applyBorder="1" applyAlignment="1">
      <alignment horizontal="center" vertical="center" shrinkToFit="1"/>
    </xf>
    <xf numFmtId="0" fontId="10" fillId="0" borderId="0" xfId="0" applyFont="1" applyFill="1"/>
    <xf numFmtId="49" fontId="1" fillId="3" borderId="14" xfId="0" applyNumberFormat="1" applyFont="1" applyFill="1" applyBorder="1" applyAlignment="1">
      <alignment horizontal="center" vertical="center" shrinkToFit="1"/>
    </xf>
    <xf numFmtId="1" fontId="9" fillId="0" borderId="10" xfId="0" applyNumberFormat="1" applyFont="1" applyBorder="1" applyAlignment="1">
      <alignment horizontal="center" vertical="center" shrinkToFit="1"/>
    </xf>
    <xf numFmtId="1" fontId="9" fillId="0" borderId="3" xfId="0" applyNumberFormat="1" applyFont="1" applyBorder="1" applyAlignment="1">
      <alignment horizontal="center" vertical="center" shrinkToFit="1"/>
    </xf>
    <xf numFmtId="1" fontId="9" fillId="0" borderId="6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Border="1"/>
    <xf numFmtId="0" fontId="8" fillId="0" borderId="9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20" xfId="0" applyFont="1" applyBorder="1"/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8" fillId="0" borderId="25" xfId="0" applyFont="1" applyFill="1" applyBorder="1" applyAlignment="1">
      <alignment horizontal="center" vertical="center"/>
    </xf>
    <xf numFmtId="0" fontId="7" fillId="0" borderId="33" xfId="0" applyFont="1" applyFill="1" applyBorder="1"/>
    <xf numFmtId="0" fontId="7" fillId="0" borderId="13" xfId="0" applyFont="1" applyFill="1" applyBorder="1"/>
    <xf numFmtId="0" fontId="8" fillId="0" borderId="34" xfId="0" applyFont="1" applyFill="1" applyBorder="1" applyAlignment="1">
      <alignment horizontal="left" vertical="center"/>
    </xf>
    <xf numFmtId="0" fontId="8" fillId="0" borderId="20" xfId="0" applyFont="1" applyFill="1" applyBorder="1"/>
    <xf numFmtId="0" fontId="8" fillId="0" borderId="20" xfId="0" applyFont="1" applyFill="1" applyBorder="1" applyAlignment="1">
      <alignment vertical="center" shrinkToFit="1"/>
    </xf>
    <xf numFmtId="0" fontId="8" fillId="0" borderId="4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/>
    <xf numFmtId="49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4" borderId="20" xfId="0" applyFont="1" applyFill="1" applyBorder="1"/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1" fillId="5" borderId="15" xfId="0" applyFont="1" applyFill="1" applyBorder="1" applyAlignment="1">
      <alignment horizontal="left" vertical="center"/>
    </xf>
    <xf numFmtId="1" fontId="1" fillId="5" borderId="1" xfId="0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left" vertical="center"/>
    </xf>
    <xf numFmtId="43" fontId="8" fillId="0" borderId="0" xfId="1" applyFont="1" applyAlignment="1">
      <alignment horizontal="center" vertical="center" shrinkToFit="1"/>
    </xf>
    <xf numFmtId="0" fontId="8" fillId="0" borderId="12" xfId="0" applyFont="1" applyBorder="1" applyAlignment="1">
      <alignment vertical="center" wrapText="1"/>
    </xf>
    <xf numFmtId="0" fontId="8" fillId="0" borderId="20" xfId="0" applyFont="1" applyFill="1" applyBorder="1" applyAlignment="1">
      <alignment vertical="center"/>
    </xf>
    <xf numFmtId="0" fontId="8" fillId="4" borderId="4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 shrinkToFit="1"/>
    </xf>
    <xf numFmtId="0" fontId="6" fillId="0" borderId="3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1" xfId="0" applyFont="1" applyFill="1" applyBorder="1"/>
    <xf numFmtId="0" fontId="8" fillId="0" borderId="35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 shrinkToFit="1"/>
    </xf>
    <xf numFmtId="0" fontId="13" fillId="0" borderId="47" xfId="0" applyFont="1" applyFill="1" applyBorder="1" applyAlignment="1">
      <alignment horizontal="left" vertical="center" shrinkToFit="1"/>
    </xf>
    <xf numFmtId="49" fontId="8" fillId="0" borderId="11" xfId="2" applyNumberFormat="1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/>
    </xf>
    <xf numFmtId="0" fontId="8" fillId="0" borderId="11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vertical="center" shrinkToFit="1"/>
    </xf>
    <xf numFmtId="0" fontId="13" fillId="0" borderId="11" xfId="2" applyFont="1" applyFill="1" applyBorder="1" applyAlignment="1">
      <alignment vertical="center" shrinkToFit="1"/>
    </xf>
    <xf numFmtId="0" fontId="8" fillId="0" borderId="23" xfId="2" applyFont="1" applyFill="1" applyBorder="1" applyAlignment="1">
      <alignment vertical="center" shrinkToFit="1"/>
    </xf>
    <xf numFmtId="0" fontId="13" fillId="0" borderId="23" xfId="2" applyFont="1" applyFill="1" applyBorder="1" applyAlignment="1">
      <alignment vertical="center" shrinkToFit="1"/>
    </xf>
    <xf numFmtId="49" fontId="8" fillId="0" borderId="21" xfId="0" applyNumberFormat="1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center" vertical="center" shrinkToFit="1"/>
    </xf>
    <xf numFmtId="49" fontId="8" fillId="0" borderId="48" xfId="0" applyNumberFormat="1" applyFont="1" applyFill="1" applyBorder="1" applyAlignment="1">
      <alignment horizontal="center" vertical="center" shrinkToFit="1"/>
    </xf>
    <xf numFmtId="49" fontId="8" fillId="7" borderId="20" xfId="0" applyNumberFormat="1" applyFont="1" applyFill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13" fillId="0" borderId="20" xfId="0" applyFont="1" applyFill="1" applyBorder="1" applyAlignment="1">
      <alignment horizontal="left" vertical="center" shrinkToFit="1"/>
    </xf>
    <xf numFmtId="0" fontId="13" fillId="0" borderId="48" xfId="0" applyFont="1" applyFill="1" applyBorder="1" applyAlignment="1">
      <alignment horizontal="left"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22" xfId="0" applyFont="1" applyFill="1" applyBorder="1" applyAlignment="1">
      <alignment horizontal="left" vertical="center" shrinkToFit="1"/>
    </xf>
    <xf numFmtId="49" fontId="8" fillId="0" borderId="23" xfId="2" applyNumberFormat="1" applyFont="1" applyFill="1" applyBorder="1" applyAlignment="1">
      <alignment horizontal="left" vertical="center" shrinkToFit="1"/>
    </xf>
    <xf numFmtId="0" fontId="8" fillId="0" borderId="36" xfId="0" applyFont="1" applyFill="1" applyBorder="1"/>
    <xf numFmtId="0" fontId="8" fillId="0" borderId="24" xfId="0" applyFont="1" applyFill="1" applyBorder="1"/>
    <xf numFmtId="49" fontId="8" fillId="0" borderId="20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7" xfId="0" applyFont="1" applyBorder="1"/>
    <xf numFmtId="0" fontId="8" fillId="0" borderId="38" xfId="0" applyFont="1" applyBorder="1"/>
    <xf numFmtId="0" fontId="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8" fillId="0" borderId="25" xfId="0" applyFont="1" applyBorder="1"/>
    <xf numFmtId="0" fontId="6" fillId="0" borderId="36" xfId="0" applyFont="1" applyBorder="1" applyAlignment="1">
      <alignment horizontal="center" vertical="center"/>
    </xf>
    <xf numFmtId="0" fontId="8" fillId="0" borderId="24" xfId="0" applyFont="1" applyBorder="1"/>
    <xf numFmtId="0" fontId="8" fillId="0" borderId="37" xfId="0" applyFont="1" applyBorder="1"/>
    <xf numFmtId="0" fontId="8" fillId="0" borderId="2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24" xfId="0" applyFont="1" applyFill="1" applyBorder="1"/>
    <xf numFmtId="0" fontId="3" fillId="0" borderId="37" xfId="0" applyFont="1" applyFill="1" applyBorder="1"/>
    <xf numFmtId="0" fontId="3" fillId="0" borderId="36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0" fontId="8" fillId="0" borderId="5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zoomScaleNormal="100" zoomScaleSheetLayoutView="80" workbookViewId="0">
      <selection sqref="A1:V1"/>
    </sheetView>
  </sheetViews>
  <sheetFormatPr defaultRowHeight="12.75" x14ac:dyDescent="0.2"/>
  <cols>
    <col min="1" max="1" width="17.5703125" style="5" customWidth="1"/>
    <col min="2" max="2" width="32.42578125" style="5" customWidth="1"/>
    <col min="3" max="3" width="39" style="5" customWidth="1"/>
    <col min="4" max="4" width="34.7109375" style="13" customWidth="1"/>
    <col min="5" max="5" width="4.7109375" style="5" customWidth="1"/>
    <col min="6" max="6" width="10.5703125" style="5" customWidth="1"/>
    <col min="7" max="7" width="8" style="5" customWidth="1"/>
    <col min="8" max="8" width="7" style="5" customWidth="1"/>
    <col min="9" max="9" width="5.140625" style="5" customWidth="1"/>
    <col min="10" max="10" width="7.42578125" style="5" customWidth="1"/>
    <col min="11" max="11" width="6.7109375" style="5" customWidth="1"/>
    <col min="12" max="12" width="8.28515625" style="5" customWidth="1"/>
    <col min="13" max="13" width="7" style="5" customWidth="1"/>
    <col min="14" max="14" width="7.140625" style="5" customWidth="1"/>
    <col min="15" max="15" width="6.7109375" style="5" customWidth="1"/>
    <col min="16" max="16" width="5.140625" style="5" customWidth="1"/>
    <col min="17" max="17" width="3.42578125" style="5" customWidth="1"/>
    <col min="18" max="18" width="4.42578125" style="5" customWidth="1"/>
    <col min="19" max="19" width="6.7109375" style="5" customWidth="1"/>
    <col min="20" max="20" width="5.140625" style="5" customWidth="1"/>
    <col min="21" max="21" width="40.42578125" style="6" customWidth="1"/>
    <col min="22" max="22" width="25.28515625" bestFit="1" customWidth="1"/>
  </cols>
  <sheetData>
    <row r="1" spans="1:22" ht="18" x14ac:dyDescent="0.2">
      <c r="A1" s="128" t="s">
        <v>18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18" x14ac:dyDescent="0.2">
      <c r="A2" s="128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ht="15.75" x14ac:dyDescent="0.2">
      <c r="A3" s="129" t="s">
        <v>131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ht="15.75" x14ac:dyDescent="0.2">
      <c r="A4" s="129" t="s">
        <v>75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1:22" ht="14.25" x14ac:dyDescent="0.2">
      <c r="A5" s="130" t="s">
        <v>130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</row>
    <row r="7" spans="1:22" ht="26.25" customHeight="1" thickBot="1" x14ac:dyDescent="0.25">
      <c r="N7" s="6"/>
      <c r="O7"/>
      <c r="P7"/>
      <c r="Q7"/>
      <c r="R7"/>
      <c r="S7"/>
      <c r="T7"/>
      <c r="U7"/>
    </row>
    <row r="8" spans="1:22" ht="15" thickBot="1" x14ac:dyDescent="0.25">
      <c r="A8" s="3"/>
      <c r="B8" s="23" t="s">
        <v>13</v>
      </c>
      <c r="C8" s="87"/>
      <c r="D8" s="16" t="s">
        <v>19</v>
      </c>
      <c r="E8" s="3"/>
      <c r="F8" s="3"/>
      <c r="G8" s="3"/>
      <c r="H8" s="3"/>
      <c r="I8" s="3"/>
      <c r="J8" s="3"/>
      <c r="K8" s="3"/>
      <c r="L8" s="3"/>
      <c r="M8" s="3"/>
      <c r="N8" s="3"/>
      <c r="O8"/>
      <c r="P8"/>
      <c r="Q8"/>
      <c r="R8"/>
      <c r="S8"/>
      <c r="T8"/>
      <c r="U8"/>
    </row>
    <row r="9" spans="1:22" ht="14.25" x14ac:dyDescent="0.2">
      <c r="A9" s="3"/>
      <c r="B9" s="20" t="s">
        <v>38</v>
      </c>
      <c r="C9" s="88"/>
      <c r="D9" s="17">
        <f>D24</f>
        <v>12</v>
      </c>
      <c r="E9" s="3"/>
      <c r="F9" s="3"/>
      <c r="G9" s="3"/>
      <c r="H9" s="3"/>
      <c r="I9" s="3"/>
      <c r="J9" s="3"/>
      <c r="K9" s="3"/>
      <c r="L9" s="3"/>
      <c r="M9" s="3"/>
      <c r="N9" s="3"/>
      <c r="O9"/>
      <c r="P9"/>
      <c r="Q9"/>
      <c r="R9"/>
      <c r="S9"/>
      <c r="T9"/>
      <c r="U9"/>
    </row>
    <row r="10" spans="1:22" ht="26.25" customHeight="1" x14ac:dyDescent="0.2">
      <c r="A10" s="3"/>
      <c r="B10" s="76" t="s">
        <v>33</v>
      </c>
      <c r="C10" s="89"/>
      <c r="D10" s="18">
        <f>D31</f>
        <v>21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/>
      <c r="P10"/>
      <c r="Q10"/>
      <c r="R10"/>
      <c r="S10"/>
      <c r="T10"/>
      <c r="U10"/>
    </row>
    <row r="11" spans="1:22" ht="14.25" x14ac:dyDescent="0.2">
      <c r="A11" s="3"/>
      <c r="B11" s="21" t="s">
        <v>34</v>
      </c>
      <c r="C11" s="90"/>
      <c r="D11" s="18">
        <f>D44</f>
        <v>57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/>
      <c r="P11"/>
      <c r="Q11"/>
      <c r="R11"/>
      <c r="S11"/>
      <c r="T11"/>
      <c r="U11"/>
    </row>
    <row r="12" spans="1:22" ht="15" thickBot="1" x14ac:dyDescent="0.25">
      <c r="A12" s="3"/>
      <c r="B12" s="22" t="s">
        <v>35</v>
      </c>
      <c r="C12" s="91"/>
      <c r="D12" s="19">
        <v>30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/>
      <c r="P12"/>
      <c r="Q12"/>
      <c r="R12"/>
      <c r="S12"/>
      <c r="T12"/>
      <c r="U12"/>
    </row>
    <row r="13" spans="1:22" ht="13.5" thickBot="1" x14ac:dyDescent="0.25">
      <c r="B13" s="24" t="s">
        <v>20</v>
      </c>
      <c r="C13" s="92"/>
      <c r="D13" s="14">
        <f>SUM(D9:D12)</f>
        <v>120</v>
      </c>
      <c r="N13" s="6"/>
      <c r="O13"/>
      <c r="P13"/>
      <c r="Q13"/>
      <c r="R13"/>
      <c r="S13"/>
      <c r="T13"/>
      <c r="U13"/>
    </row>
    <row r="15" spans="1:22" ht="13.5" thickBot="1" x14ac:dyDescent="0.25"/>
    <row r="16" spans="1:22" s="1" customFormat="1" x14ac:dyDescent="0.2">
      <c r="A16" s="138" t="s">
        <v>8</v>
      </c>
      <c r="B16" s="138" t="s">
        <v>0</v>
      </c>
      <c r="C16" s="82"/>
      <c r="D16" s="146" t="s">
        <v>11</v>
      </c>
      <c r="E16" s="123" t="s">
        <v>1</v>
      </c>
      <c r="F16" s="131"/>
      <c r="G16" s="131"/>
      <c r="H16" s="132"/>
      <c r="I16" s="123" t="s">
        <v>5</v>
      </c>
      <c r="J16" s="124"/>
      <c r="K16" s="124"/>
      <c r="L16" s="125"/>
      <c r="M16" s="123" t="s">
        <v>6</v>
      </c>
      <c r="N16" s="124"/>
      <c r="O16" s="124"/>
      <c r="P16" s="125"/>
      <c r="Q16" s="123" t="s">
        <v>7</v>
      </c>
      <c r="R16" s="124"/>
      <c r="S16" s="124"/>
      <c r="T16" s="125"/>
      <c r="U16" s="152" t="s">
        <v>134</v>
      </c>
      <c r="V16" s="147" t="s">
        <v>21</v>
      </c>
    </row>
    <row r="17" spans="1:22" s="1" customFormat="1" x14ac:dyDescent="0.2">
      <c r="A17" s="139"/>
      <c r="B17" s="141"/>
      <c r="C17" s="83"/>
      <c r="D17" s="139"/>
      <c r="E17" s="126" t="s">
        <v>9</v>
      </c>
      <c r="F17" s="127"/>
      <c r="G17" s="7" t="s">
        <v>10</v>
      </c>
      <c r="H17" s="8" t="s">
        <v>4</v>
      </c>
      <c r="I17" s="126" t="s">
        <v>9</v>
      </c>
      <c r="J17" s="137"/>
      <c r="K17" s="7" t="s">
        <v>10</v>
      </c>
      <c r="L17" s="8" t="s">
        <v>4</v>
      </c>
      <c r="M17" s="126" t="s">
        <v>9</v>
      </c>
      <c r="N17" s="137"/>
      <c r="O17" s="7" t="s">
        <v>10</v>
      </c>
      <c r="P17" s="8" t="s">
        <v>4</v>
      </c>
      <c r="Q17" s="126" t="s">
        <v>9</v>
      </c>
      <c r="R17" s="137"/>
      <c r="S17" s="7" t="s">
        <v>10</v>
      </c>
      <c r="T17" s="8" t="s">
        <v>4</v>
      </c>
      <c r="U17" s="150"/>
      <c r="V17" s="148"/>
    </row>
    <row r="18" spans="1:22" s="1" customFormat="1" ht="13.5" thickBot="1" x14ac:dyDescent="0.25">
      <c r="A18" s="140"/>
      <c r="B18" s="142"/>
      <c r="C18" s="84"/>
      <c r="D18" s="140"/>
      <c r="E18" s="9" t="s">
        <v>2</v>
      </c>
      <c r="F18" s="10" t="s">
        <v>3</v>
      </c>
      <c r="G18" s="10"/>
      <c r="H18" s="11"/>
      <c r="I18" s="9" t="s">
        <v>2</v>
      </c>
      <c r="J18" s="10" t="s">
        <v>3</v>
      </c>
      <c r="K18" s="10"/>
      <c r="L18" s="11"/>
      <c r="M18" s="9" t="s">
        <v>2</v>
      </c>
      <c r="N18" s="10" t="s">
        <v>3</v>
      </c>
      <c r="O18" s="10"/>
      <c r="P18" s="11"/>
      <c r="Q18" s="9" t="s">
        <v>2</v>
      </c>
      <c r="R18" s="10" t="s">
        <v>3</v>
      </c>
      <c r="S18" s="10"/>
      <c r="T18" s="11"/>
      <c r="U18" s="151"/>
      <c r="V18" s="149"/>
    </row>
    <row r="19" spans="1:22" ht="16.5" thickBot="1" x14ac:dyDescent="0.25">
      <c r="A19" s="133" t="s">
        <v>36</v>
      </c>
      <c r="B19" s="134"/>
      <c r="C19" s="136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5"/>
    </row>
    <row r="20" spans="1:22" s="2" customFormat="1" ht="12.75" customHeight="1" x14ac:dyDescent="0.2">
      <c r="A20" s="85" t="s">
        <v>79</v>
      </c>
      <c r="B20" s="108" t="s">
        <v>55</v>
      </c>
      <c r="C20" s="112" t="s">
        <v>104</v>
      </c>
      <c r="D20" s="34"/>
      <c r="E20" s="35"/>
      <c r="F20" s="31"/>
      <c r="G20" s="48"/>
      <c r="H20" s="55"/>
      <c r="I20" s="56"/>
      <c r="J20" s="31"/>
      <c r="K20" s="31"/>
      <c r="L20" s="55"/>
      <c r="M20" s="35">
        <v>12</v>
      </c>
      <c r="N20" s="31">
        <v>0</v>
      </c>
      <c r="O20" s="36" t="s">
        <v>39</v>
      </c>
      <c r="P20" s="55">
        <v>4</v>
      </c>
      <c r="Q20" s="35"/>
      <c r="R20" s="31"/>
      <c r="S20" s="31"/>
      <c r="T20" s="55"/>
      <c r="U20" s="153" t="s">
        <v>135</v>
      </c>
      <c r="V20" s="46" t="s">
        <v>57</v>
      </c>
    </row>
    <row r="21" spans="1:22" s="50" customFormat="1" ht="12.75" customHeight="1" x14ac:dyDescent="0.2">
      <c r="A21" s="86" t="s">
        <v>85</v>
      </c>
      <c r="B21" s="109" t="s">
        <v>56</v>
      </c>
      <c r="C21" s="113" t="s">
        <v>105</v>
      </c>
      <c r="D21" s="66"/>
      <c r="E21" s="57">
        <v>0</v>
      </c>
      <c r="F21" s="48">
        <v>12</v>
      </c>
      <c r="G21" s="48" t="s">
        <v>17</v>
      </c>
      <c r="H21" s="58">
        <v>0</v>
      </c>
      <c r="I21" s="67"/>
      <c r="J21" s="48"/>
      <c r="K21" s="48"/>
      <c r="L21" s="58"/>
      <c r="M21" s="57"/>
      <c r="N21" s="48"/>
      <c r="O21" s="36"/>
      <c r="P21" s="58"/>
      <c r="Q21" s="57"/>
      <c r="R21" s="48"/>
      <c r="S21" s="48"/>
      <c r="T21" s="58"/>
      <c r="U21" s="45" t="s">
        <v>47</v>
      </c>
      <c r="V21" s="46" t="s">
        <v>48</v>
      </c>
    </row>
    <row r="22" spans="1:22" s="50" customFormat="1" ht="12.75" customHeight="1" x14ac:dyDescent="0.2">
      <c r="A22" s="46" t="s">
        <v>86</v>
      </c>
      <c r="B22" s="110" t="s">
        <v>40</v>
      </c>
      <c r="C22" s="113" t="s">
        <v>106</v>
      </c>
      <c r="D22" s="51"/>
      <c r="E22" s="57"/>
      <c r="F22" s="48"/>
      <c r="G22" s="48"/>
      <c r="H22" s="58"/>
      <c r="I22" s="42"/>
      <c r="J22" s="49"/>
      <c r="K22" s="49"/>
      <c r="L22" s="53"/>
      <c r="M22" s="52">
        <v>12</v>
      </c>
      <c r="N22" s="49">
        <v>0</v>
      </c>
      <c r="O22" s="49" t="s">
        <v>17</v>
      </c>
      <c r="P22" s="53">
        <v>4</v>
      </c>
      <c r="Q22" s="52"/>
      <c r="R22" s="49"/>
      <c r="S22" s="49"/>
      <c r="T22" s="53"/>
      <c r="U22" s="153" t="s">
        <v>135</v>
      </c>
      <c r="V22" s="156" t="s">
        <v>139</v>
      </c>
    </row>
    <row r="23" spans="1:22" s="2" customFormat="1" ht="12.75" customHeight="1" thickBot="1" x14ac:dyDescent="0.25">
      <c r="A23" s="86" t="s">
        <v>87</v>
      </c>
      <c r="B23" s="111" t="s">
        <v>41</v>
      </c>
      <c r="C23" s="114" t="s">
        <v>107</v>
      </c>
      <c r="D23" s="51"/>
      <c r="E23" s="59">
        <v>0</v>
      </c>
      <c r="F23" s="37">
        <v>16</v>
      </c>
      <c r="G23" s="37" t="s">
        <v>17</v>
      </c>
      <c r="H23" s="60">
        <v>4</v>
      </c>
      <c r="I23" s="42"/>
      <c r="J23" s="49"/>
      <c r="K23" s="49"/>
      <c r="L23" s="53"/>
      <c r="M23" s="52"/>
      <c r="N23" s="49"/>
      <c r="O23" s="49"/>
      <c r="P23" s="53"/>
      <c r="Q23" s="52"/>
      <c r="R23" s="49"/>
      <c r="S23" s="49"/>
      <c r="T23" s="53"/>
      <c r="U23" s="154" t="s">
        <v>136</v>
      </c>
      <c r="V23" s="46" t="s">
        <v>49</v>
      </c>
    </row>
    <row r="24" spans="1:22" s="1" customFormat="1" ht="13.5" thickBot="1" x14ac:dyDescent="0.25">
      <c r="A24" s="25"/>
      <c r="B24" s="24" t="s">
        <v>22</v>
      </c>
      <c r="C24" s="92"/>
      <c r="D24" s="4">
        <f>SUM(H24,L24,P24,T24)</f>
        <v>12</v>
      </c>
      <c r="E24" s="26">
        <f t="shared" ref="E24:P24" si="0">SUM(E20:E23)</f>
        <v>0</v>
      </c>
      <c r="F24" s="29">
        <f t="shared" si="0"/>
        <v>28</v>
      </c>
      <c r="G24" s="29">
        <f t="shared" si="0"/>
        <v>0</v>
      </c>
      <c r="H24" s="28">
        <f t="shared" si="0"/>
        <v>4</v>
      </c>
      <c r="I24" s="26">
        <f t="shared" si="0"/>
        <v>0</v>
      </c>
      <c r="J24" s="29">
        <f t="shared" si="0"/>
        <v>0</v>
      </c>
      <c r="K24" s="29">
        <f t="shared" si="0"/>
        <v>0</v>
      </c>
      <c r="L24" s="28">
        <f t="shared" si="0"/>
        <v>0</v>
      </c>
      <c r="M24" s="26">
        <f t="shared" si="0"/>
        <v>24</v>
      </c>
      <c r="N24" s="29">
        <f t="shared" si="0"/>
        <v>0</v>
      </c>
      <c r="O24" s="29">
        <f t="shared" si="0"/>
        <v>0</v>
      </c>
      <c r="P24" s="28">
        <f t="shared" si="0"/>
        <v>8</v>
      </c>
      <c r="Q24" s="26"/>
      <c r="R24" s="29"/>
      <c r="S24" s="29"/>
      <c r="T24" s="28"/>
      <c r="U24" s="27"/>
      <c r="V24" s="24"/>
    </row>
    <row r="25" spans="1:22" s="2" customFormat="1" ht="12.75" customHeight="1" thickBot="1" x14ac:dyDescent="0.25">
      <c r="A25" s="133" t="s">
        <v>23</v>
      </c>
      <c r="B25" s="134"/>
      <c r="C25" s="136"/>
      <c r="D25" s="136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5"/>
    </row>
    <row r="26" spans="1:22" s="2" customFormat="1" ht="12.75" customHeight="1" x14ac:dyDescent="0.2">
      <c r="A26" s="46" t="s">
        <v>88</v>
      </c>
      <c r="B26" s="111" t="s">
        <v>24</v>
      </c>
      <c r="C26" s="116" t="s">
        <v>108</v>
      </c>
      <c r="D26" s="104"/>
      <c r="E26" s="42">
        <v>12</v>
      </c>
      <c r="F26" s="49">
        <v>0</v>
      </c>
      <c r="G26" s="49" t="s">
        <v>16</v>
      </c>
      <c r="H26" s="53">
        <v>4</v>
      </c>
      <c r="I26" s="52"/>
      <c r="J26" s="49"/>
      <c r="K26" s="49"/>
      <c r="L26" s="53"/>
      <c r="M26" s="35"/>
      <c r="N26" s="31"/>
      <c r="O26" s="31"/>
      <c r="P26" s="55"/>
      <c r="Q26" s="52"/>
      <c r="R26" s="49"/>
      <c r="S26" s="49"/>
      <c r="T26" s="53"/>
      <c r="U26" s="155" t="s">
        <v>138</v>
      </c>
      <c r="V26" s="46" t="s">
        <v>140</v>
      </c>
    </row>
    <row r="27" spans="1:22" s="2" customFormat="1" ht="12.75" customHeight="1" x14ac:dyDescent="0.2">
      <c r="A27" s="46" t="s">
        <v>89</v>
      </c>
      <c r="B27" s="111" t="s">
        <v>25</v>
      </c>
      <c r="C27" s="95" t="s">
        <v>109</v>
      </c>
      <c r="D27" s="32" t="s">
        <v>24</v>
      </c>
      <c r="E27" s="42"/>
      <c r="F27" s="49"/>
      <c r="G27" s="49"/>
      <c r="H27" s="53"/>
      <c r="I27" s="52">
        <v>12</v>
      </c>
      <c r="J27" s="49">
        <v>0</v>
      </c>
      <c r="K27" s="49" t="s">
        <v>16</v>
      </c>
      <c r="L27" s="53">
        <v>4</v>
      </c>
      <c r="M27" s="52"/>
      <c r="N27" s="49"/>
      <c r="O27" s="49"/>
      <c r="P27" s="53"/>
      <c r="Q27" s="52"/>
      <c r="R27" s="49"/>
      <c r="S27" s="49"/>
      <c r="T27" s="53"/>
      <c r="U27" s="155" t="s">
        <v>138</v>
      </c>
      <c r="V27" s="46" t="s">
        <v>142</v>
      </c>
    </row>
    <row r="28" spans="1:22" s="2" customFormat="1" ht="12.75" customHeight="1" x14ac:dyDescent="0.2">
      <c r="A28" s="46" t="s">
        <v>90</v>
      </c>
      <c r="B28" s="110" t="s">
        <v>42</v>
      </c>
      <c r="C28" s="95" t="s">
        <v>110</v>
      </c>
      <c r="D28" s="105"/>
      <c r="E28" s="42"/>
      <c r="F28" s="49"/>
      <c r="G28" s="49"/>
      <c r="H28" s="53"/>
      <c r="I28" s="52">
        <v>0</v>
      </c>
      <c r="J28" s="49">
        <v>16</v>
      </c>
      <c r="K28" s="49" t="s">
        <v>17</v>
      </c>
      <c r="L28" s="53">
        <v>5</v>
      </c>
      <c r="M28" s="52"/>
      <c r="N28" s="49"/>
      <c r="O28" s="49"/>
      <c r="P28" s="53"/>
      <c r="Q28" s="52"/>
      <c r="R28" s="49"/>
      <c r="S28" s="49"/>
      <c r="T28" s="53"/>
      <c r="U28" s="154" t="s">
        <v>136</v>
      </c>
      <c r="V28" s="46" t="s">
        <v>58</v>
      </c>
    </row>
    <row r="29" spans="1:22" s="2" customFormat="1" ht="12.75" customHeight="1" x14ac:dyDescent="0.2">
      <c r="A29" s="46" t="s">
        <v>128</v>
      </c>
      <c r="B29" s="111" t="s">
        <v>15</v>
      </c>
      <c r="C29" s="111" t="s">
        <v>15</v>
      </c>
      <c r="D29" s="105"/>
      <c r="E29" s="42">
        <v>12</v>
      </c>
      <c r="F29" s="49">
        <v>0</v>
      </c>
      <c r="G29" s="49" t="s">
        <v>16</v>
      </c>
      <c r="H29" s="53">
        <v>4</v>
      </c>
      <c r="I29" s="52"/>
      <c r="J29" s="49"/>
      <c r="K29" s="49"/>
      <c r="L29" s="53"/>
      <c r="M29" s="52"/>
      <c r="N29" s="49"/>
      <c r="O29" s="49"/>
      <c r="P29" s="53"/>
      <c r="Q29" s="52"/>
      <c r="R29" s="49"/>
      <c r="S29" s="49"/>
      <c r="T29" s="53"/>
      <c r="U29" s="153" t="s">
        <v>135</v>
      </c>
      <c r="V29" s="46" t="s">
        <v>28</v>
      </c>
    </row>
    <row r="30" spans="1:22" s="2" customFormat="1" ht="12.75" customHeight="1" thickBot="1" x14ac:dyDescent="0.25">
      <c r="A30" s="46" t="s">
        <v>91</v>
      </c>
      <c r="B30" s="115" t="s">
        <v>68</v>
      </c>
      <c r="C30" s="96" t="s">
        <v>111</v>
      </c>
      <c r="D30" s="106"/>
      <c r="E30" s="42">
        <v>12</v>
      </c>
      <c r="F30" s="49">
        <v>0</v>
      </c>
      <c r="G30" s="49" t="s">
        <v>16</v>
      </c>
      <c r="H30" s="53">
        <v>4</v>
      </c>
      <c r="I30" s="52"/>
      <c r="J30" s="49"/>
      <c r="K30" s="49"/>
      <c r="L30" s="53"/>
      <c r="M30" s="43"/>
      <c r="N30" s="41"/>
      <c r="O30" s="41"/>
      <c r="P30" s="44"/>
      <c r="Q30" s="52"/>
      <c r="R30" s="49"/>
      <c r="S30" s="49"/>
      <c r="T30" s="53"/>
      <c r="U30" s="153" t="s">
        <v>135</v>
      </c>
      <c r="V30" s="46" t="s">
        <v>141</v>
      </c>
    </row>
    <row r="31" spans="1:22" s="1" customFormat="1" ht="13.5" thickBot="1" x14ac:dyDescent="0.25">
      <c r="A31" s="25"/>
      <c r="B31" s="24" t="s">
        <v>22</v>
      </c>
      <c r="C31" s="92"/>
      <c r="D31" s="14">
        <f>SUM(H31,L31,P31,T31)</f>
        <v>21</v>
      </c>
      <c r="E31" s="26">
        <f>SUM(E26:E30)</f>
        <v>36</v>
      </c>
      <c r="F31" s="29">
        <f>SUM(F26:F30)</f>
        <v>0</v>
      </c>
      <c r="G31" s="29"/>
      <c r="H31" s="28">
        <f>SUM(H26:H30)</f>
        <v>12</v>
      </c>
      <c r="I31" s="26">
        <f>SUM(I26:I30)</f>
        <v>12</v>
      </c>
      <c r="J31" s="29">
        <f>SUM(J26:J30)</f>
        <v>16</v>
      </c>
      <c r="K31" s="29"/>
      <c r="L31" s="28">
        <f>SUM(L26:L30)</f>
        <v>9</v>
      </c>
      <c r="M31" s="38"/>
      <c r="N31" s="39"/>
      <c r="O31" s="39"/>
      <c r="P31" s="40"/>
      <c r="Q31" s="26"/>
      <c r="R31" s="29"/>
      <c r="S31" s="29"/>
      <c r="T31" s="28"/>
      <c r="U31" s="27"/>
      <c r="V31" s="24"/>
    </row>
    <row r="32" spans="1:22" s="2" customFormat="1" ht="12.75" customHeight="1" thickBot="1" x14ac:dyDescent="0.25">
      <c r="A32" s="133" t="s">
        <v>26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5"/>
    </row>
    <row r="33" spans="1:22" s="2" customFormat="1" ht="12.75" customHeight="1" thickBot="1" x14ac:dyDescent="0.25">
      <c r="A33" s="143" t="s">
        <v>59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5"/>
    </row>
    <row r="34" spans="1:22" s="2" customFormat="1" ht="12.75" customHeight="1" x14ac:dyDescent="0.2">
      <c r="A34" s="46" t="s">
        <v>92</v>
      </c>
      <c r="B34" s="47" t="s">
        <v>45</v>
      </c>
      <c r="C34" s="97" t="s">
        <v>112</v>
      </c>
      <c r="D34" s="118" t="s">
        <v>77</v>
      </c>
      <c r="E34" s="52"/>
      <c r="F34" s="49"/>
      <c r="G34" s="49"/>
      <c r="H34" s="53"/>
      <c r="I34" s="79"/>
      <c r="J34" s="79"/>
      <c r="K34" s="79"/>
      <c r="L34" s="80"/>
      <c r="M34" s="42">
        <v>12</v>
      </c>
      <c r="N34" s="49">
        <v>0</v>
      </c>
      <c r="O34" s="49" t="s">
        <v>39</v>
      </c>
      <c r="P34" s="53">
        <v>5</v>
      </c>
      <c r="Q34" s="52"/>
      <c r="R34" s="49"/>
      <c r="S34" s="49"/>
      <c r="T34" s="53"/>
      <c r="U34" s="153" t="s">
        <v>135</v>
      </c>
      <c r="V34" s="156" t="s">
        <v>67</v>
      </c>
    </row>
    <row r="35" spans="1:22" s="2" customFormat="1" ht="12.75" customHeight="1" x14ac:dyDescent="0.2">
      <c r="A35" s="33" t="s">
        <v>93</v>
      </c>
      <c r="B35" s="47" t="s">
        <v>50</v>
      </c>
      <c r="C35" s="98" t="s">
        <v>113</v>
      </c>
      <c r="D35" s="119" t="s">
        <v>77</v>
      </c>
      <c r="E35" s="52"/>
      <c r="F35" s="49"/>
      <c r="G35" s="49"/>
      <c r="H35" s="53"/>
      <c r="I35" s="42">
        <v>16</v>
      </c>
      <c r="J35" s="49">
        <v>0</v>
      </c>
      <c r="K35" s="49" t="s">
        <v>39</v>
      </c>
      <c r="L35" s="53">
        <v>6</v>
      </c>
      <c r="M35" s="42"/>
      <c r="N35" s="49"/>
      <c r="O35" s="49"/>
      <c r="P35" s="53"/>
      <c r="Q35" s="52"/>
      <c r="R35" s="49"/>
      <c r="S35" s="49"/>
      <c r="T35" s="53"/>
      <c r="U35" s="153" t="s">
        <v>135</v>
      </c>
      <c r="V35" s="46" t="s">
        <v>67</v>
      </c>
    </row>
    <row r="36" spans="1:22" s="2" customFormat="1" ht="12.75" customHeight="1" x14ac:dyDescent="0.2">
      <c r="A36" s="33" t="s">
        <v>94</v>
      </c>
      <c r="B36" s="47" t="s">
        <v>53</v>
      </c>
      <c r="C36" s="98" t="s">
        <v>114</v>
      </c>
      <c r="D36" s="119" t="s">
        <v>46</v>
      </c>
      <c r="E36" s="52"/>
      <c r="F36" s="49"/>
      <c r="G36" s="49"/>
      <c r="H36" s="53"/>
      <c r="I36" s="42"/>
      <c r="J36" s="49"/>
      <c r="K36" s="49"/>
      <c r="L36" s="53"/>
      <c r="M36" s="42">
        <v>16</v>
      </c>
      <c r="N36" s="49">
        <v>0</v>
      </c>
      <c r="O36" s="49" t="s">
        <v>39</v>
      </c>
      <c r="P36" s="53">
        <v>6</v>
      </c>
      <c r="Q36" s="52"/>
      <c r="R36" s="49"/>
      <c r="S36" s="49"/>
      <c r="T36" s="53"/>
      <c r="U36" s="153" t="s">
        <v>135</v>
      </c>
      <c r="V36" s="61" t="s">
        <v>67</v>
      </c>
    </row>
    <row r="37" spans="1:22" s="2" customFormat="1" ht="12.75" customHeight="1" x14ac:dyDescent="0.2">
      <c r="A37" s="33" t="s">
        <v>95</v>
      </c>
      <c r="B37" s="47" t="s">
        <v>29</v>
      </c>
      <c r="C37" s="97" t="s">
        <v>115</v>
      </c>
      <c r="D37" s="105"/>
      <c r="E37" s="52"/>
      <c r="F37" s="49"/>
      <c r="G37" s="49"/>
      <c r="H37" s="53"/>
      <c r="I37" s="42"/>
      <c r="J37" s="49"/>
      <c r="K37" s="49"/>
      <c r="L37" s="53"/>
      <c r="M37" s="42">
        <v>12</v>
      </c>
      <c r="N37" s="49">
        <v>0</v>
      </c>
      <c r="O37" s="49" t="s">
        <v>39</v>
      </c>
      <c r="P37" s="53">
        <v>5</v>
      </c>
      <c r="Q37" s="52"/>
      <c r="R37" s="49"/>
      <c r="S37" s="49"/>
      <c r="T37" s="53"/>
      <c r="U37" s="153" t="s">
        <v>135</v>
      </c>
      <c r="V37" s="61" t="s">
        <v>67</v>
      </c>
    </row>
    <row r="38" spans="1:22" s="2" customFormat="1" ht="12.75" customHeight="1" x14ac:dyDescent="0.2">
      <c r="A38" s="33" t="s">
        <v>80</v>
      </c>
      <c r="B38" s="77" t="s">
        <v>30</v>
      </c>
      <c r="C38" s="97" t="s">
        <v>116</v>
      </c>
      <c r="D38" s="105"/>
      <c r="E38" s="62">
        <v>16</v>
      </c>
      <c r="F38" s="63">
        <v>0</v>
      </c>
      <c r="G38" s="63" t="s">
        <v>39</v>
      </c>
      <c r="H38" s="78">
        <v>6</v>
      </c>
      <c r="I38" s="62"/>
      <c r="J38" s="63"/>
      <c r="K38" s="63"/>
      <c r="L38" s="64"/>
      <c r="M38" s="65"/>
      <c r="N38" s="63"/>
      <c r="O38" s="63"/>
      <c r="P38" s="64"/>
      <c r="Q38" s="52"/>
      <c r="R38" s="49"/>
      <c r="S38" s="49"/>
      <c r="T38" s="53"/>
      <c r="U38" s="153" t="s">
        <v>135</v>
      </c>
      <c r="V38" s="61" t="s">
        <v>37</v>
      </c>
    </row>
    <row r="39" spans="1:22" s="2" customFormat="1" ht="12.75" customHeight="1" x14ac:dyDescent="0.2">
      <c r="A39" s="33" t="s">
        <v>96</v>
      </c>
      <c r="B39" s="47" t="s">
        <v>14</v>
      </c>
      <c r="C39" s="117" t="s">
        <v>117</v>
      </c>
      <c r="D39" s="105"/>
      <c r="E39" s="52"/>
      <c r="F39" s="49"/>
      <c r="G39" s="49"/>
      <c r="H39" s="53"/>
      <c r="I39" s="52"/>
      <c r="J39" s="49"/>
      <c r="K39" s="49"/>
      <c r="L39" s="53"/>
      <c r="M39" s="42">
        <v>16</v>
      </c>
      <c r="N39" s="49">
        <v>0</v>
      </c>
      <c r="O39" s="49" t="s">
        <v>16</v>
      </c>
      <c r="P39" s="53">
        <v>6</v>
      </c>
      <c r="Q39" s="52"/>
      <c r="R39" s="49"/>
      <c r="S39" s="49"/>
      <c r="T39" s="53"/>
      <c r="U39" s="155" t="s">
        <v>138</v>
      </c>
      <c r="V39" s="61" t="s">
        <v>70</v>
      </c>
    </row>
    <row r="40" spans="1:22" s="2" customFormat="1" ht="12.75" customHeight="1" x14ac:dyDescent="0.2">
      <c r="A40" s="33" t="s">
        <v>97</v>
      </c>
      <c r="B40" s="47" t="s">
        <v>44</v>
      </c>
      <c r="C40" s="99" t="s">
        <v>118</v>
      </c>
      <c r="D40" s="120" t="s">
        <v>78</v>
      </c>
      <c r="E40" s="52"/>
      <c r="F40" s="49"/>
      <c r="G40" s="49"/>
      <c r="H40" s="53"/>
      <c r="I40" s="42">
        <v>16</v>
      </c>
      <c r="J40" s="49">
        <v>0</v>
      </c>
      <c r="K40" s="49" t="s">
        <v>17</v>
      </c>
      <c r="L40" s="53">
        <v>6</v>
      </c>
      <c r="M40" s="42"/>
      <c r="N40" s="49"/>
      <c r="O40" s="49"/>
      <c r="P40" s="53"/>
      <c r="Q40" s="52"/>
      <c r="R40" s="49"/>
      <c r="S40" s="49"/>
      <c r="T40" s="53"/>
      <c r="U40" s="153" t="s">
        <v>135</v>
      </c>
      <c r="V40" s="46" t="s">
        <v>27</v>
      </c>
    </row>
    <row r="41" spans="1:22" s="2" customFormat="1" ht="12.75" customHeight="1" x14ac:dyDescent="0.2">
      <c r="A41" s="33" t="s">
        <v>98</v>
      </c>
      <c r="B41" s="47" t="s">
        <v>43</v>
      </c>
      <c r="C41" s="99" t="s">
        <v>119</v>
      </c>
      <c r="D41" s="105"/>
      <c r="E41" s="52">
        <v>12</v>
      </c>
      <c r="F41" s="49">
        <v>0</v>
      </c>
      <c r="G41" s="49" t="s">
        <v>16</v>
      </c>
      <c r="H41" s="53">
        <v>6</v>
      </c>
      <c r="I41" s="42"/>
      <c r="J41" s="49"/>
      <c r="K41" s="49"/>
      <c r="L41" s="53"/>
      <c r="M41" s="42"/>
      <c r="N41" s="49"/>
      <c r="O41" s="49"/>
      <c r="P41" s="53"/>
      <c r="Q41" s="52"/>
      <c r="R41" s="49"/>
      <c r="S41" s="49"/>
      <c r="T41" s="53"/>
      <c r="U41" s="153" t="s">
        <v>135</v>
      </c>
      <c r="V41" s="46" t="s">
        <v>64</v>
      </c>
    </row>
    <row r="42" spans="1:22" s="2" customFormat="1" ht="12.75" customHeight="1" x14ac:dyDescent="0.2">
      <c r="A42" s="33" t="s">
        <v>99</v>
      </c>
      <c r="B42" s="47" t="s">
        <v>61</v>
      </c>
      <c r="C42" s="99" t="s">
        <v>120</v>
      </c>
      <c r="D42" s="105"/>
      <c r="E42" s="52"/>
      <c r="F42" s="49"/>
      <c r="G42" s="49"/>
      <c r="H42" s="53"/>
      <c r="I42" s="42">
        <v>12</v>
      </c>
      <c r="J42" s="49">
        <v>0</v>
      </c>
      <c r="K42" s="49" t="s">
        <v>16</v>
      </c>
      <c r="L42" s="53">
        <v>5</v>
      </c>
      <c r="M42" s="42"/>
      <c r="N42" s="49"/>
      <c r="O42" s="49"/>
      <c r="P42" s="53"/>
      <c r="Q42" s="52"/>
      <c r="R42" s="49"/>
      <c r="S42" s="49"/>
      <c r="T42" s="53"/>
      <c r="U42" s="153" t="s">
        <v>137</v>
      </c>
      <c r="V42" s="46" t="s">
        <v>65</v>
      </c>
    </row>
    <row r="43" spans="1:22" s="50" customFormat="1" ht="12.75" customHeight="1" thickBot="1" x14ac:dyDescent="0.25">
      <c r="A43" s="33" t="s">
        <v>100</v>
      </c>
      <c r="B43" s="47" t="s">
        <v>46</v>
      </c>
      <c r="C43" s="99" t="s">
        <v>121</v>
      </c>
      <c r="D43" s="106"/>
      <c r="E43" s="52"/>
      <c r="F43" s="49"/>
      <c r="G43" s="49"/>
      <c r="H43" s="53"/>
      <c r="I43" s="42">
        <v>16</v>
      </c>
      <c r="J43" s="49">
        <v>0</v>
      </c>
      <c r="K43" s="49" t="s">
        <v>17</v>
      </c>
      <c r="L43" s="53">
        <v>6</v>
      </c>
      <c r="M43" s="42"/>
      <c r="N43" s="49"/>
      <c r="O43" s="49"/>
      <c r="P43" s="53"/>
      <c r="Q43" s="52"/>
      <c r="R43" s="49"/>
      <c r="S43" s="49"/>
      <c r="T43" s="53"/>
      <c r="U43" s="153" t="s">
        <v>135</v>
      </c>
      <c r="V43" s="61" t="s">
        <v>64</v>
      </c>
    </row>
    <row r="44" spans="1:22" s="1" customFormat="1" ht="13.5" thickBot="1" x14ac:dyDescent="0.25">
      <c r="A44" s="25"/>
      <c r="B44" s="24" t="s">
        <v>22</v>
      </c>
      <c r="C44" s="93"/>
      <c r="D44" s="4">
        <f>SUM(H44,L44,P44)</f>
        <v>57</v>
      </c>
      <c r="E44" s="26">
        <f>SUM(E34:E43)</f>
        <v>28</v>
      </c>
      <c r="F44" s="29">
        <f>SUM(F34:F43)</f>
        <v>0</v>
      </c>
      <c r="G44" s="29"/>
      <c r="H44" s="28">
        <f>SUM(H34:H43)</f>
        <v>12</v>
      </c>
      <c r="I44" s="26">
        <f>SUM(I35:I43)</f>
        <v>60</v>
      </c>
      <c r="J44" s="26">
        <f>SUM(J34:J43)</f>
        <v>0</v>
      </c>
      <c r="K44" s="29"/>
      <c r="L44" s="28">
        <f>SUM(L34:L43)</f>
        <v>23</v>
      </c>
      <c r="M44" s="28">
        <f>SUM(M34:M43)</f>
        <v>56</v>
      </c>
      <c r="N44" s="28">
        <f>SUM(N34:N43)</f>
        <v>0</v>
      </c>
      <c r="O44" s="28"/>
      <c r="P44" s="28">
        <f>SUM(P34:P43)</f>
        <v>22</v>
      </c>
      <c r="Q44" s="26"/>
      <c r="R44" s="29"/>
      <c r="S44" s="29"/>
      <c r="T44" s="28"/>
      <c r="U44" s="27"/>
      <c r="V44" s="24"/>
    </row>
    <row r="45" spans="1:22" s="2" customFormat="1" ht="12.75" customHeight="1" thickBot="1" x14ac:dyDescent="0.25">
      <c r="A45" s="133" t="s">
        <v>60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5"/>
    </row>
    <row r="46" spans="1:22" s="50" customFormat="1" ht="12.75" customHeight="1" x14ac:dyDescent="0.2">
      <c r="A46" s="33" t="s">
        <v>81</v>
      </c>
      <c r="B46" s="47" t="s">
        <v>51</v>
      </c>
      <c r="C46" s="100" t="s">
        <v>122</v>
      </c>
      <c r="D46" s="104" t="s">
        <v>15</v>
      </c>
      <c r="E46" s="42"/>
      <c r="F46" s="49"/>
      <c r="G46" s="49"/>
      <c r="H46" s="53"/>
      <c r="I46" s="42"/>
      <c r="J46" s="49"/>
      <c r="K46" s="49"/>
      <c r="L46" s="53"/>
      <c r="M46" s="42">
        <v>16</v>
      </c>
      <c r="N46" s="49">
        <v>0</v>
      </c>
      <c r="O46" s="49" t="s">
        <v>39</v>
      </c>
      <c r="P46" s="53">
        <v>6</v>
      </c>
      <c r="Q46" s="52"/>
      <c r="R46" s="49"/>
      <c r="S46" s="49"/>
      <c r="T46" s="53"/>
      <c r="U46" s="153" t="s">
        <v>135</v>
      </c>
      <c r="V46" s="46" t="s">
        <v>66</v>
      </c>
    </row>
    <row r="47" spans="1:22" s="50" customFormat="1" ht="12.75" customHeight="1" x14ac:dyDescent="0.2">
      <c r="A47" s="33" t="s">
        <v>96</v>
      </c>
      <c r="B47" s="47" t="s">
        <v>14</v>
      </c>
      <c r="C47" s="100" t="s">
        <v>117</v>
      </c>
      <c r="D47" s="105"/>
      <c r="E47" s="65">
        <v>16</v>
      </c>
      <c r="F47" s="63">
        <v>0</v>
      </c>
      <c r="G47" s="63" t="s">
        <v>132</v>
      </c>
      <c r="H47" s="64">
        <v>6</v>
      </c>
      <c r="I47" s="42"/>
      <c r="J47" s="49"/>
      <c r="K47" s="49"/>
      <c r="L47" s="53"/>
      <c r="M47" s="42"/>
      <c r="N47" s="49"/>
      <c r="O47" s="49"/>
      <c r="P47" s="53"/>
      <c r="Q47" s="52"/>
      <c r="R47" s="49"/>
      <c r="S47" s="49"/>
      <c r="T47" s="53"/>
      <c r="U47" s="155" t="s">
        <v>138</v>
      </c>
      <c r="V47" s="61" t="s">
        <v>70</v>
      </c>
    </row>
    <row r="48" spans="1:22" s="50" customFormat="1" ht="12.75" customHeight="1" x14ac:dyDescent="0.2">
      <c r="A48" s="33" t="s">
        <v>94</v>
      </c>
      <c r="B48" s="47" t="s">
        <v>53</v>
      </c>
      <c r="C48" s="100" t="s">
        <v>114</v>
      </c>
      <c r="D48" s="105" t="s">
        <v>46</v>
      </c>
      <c r="E48" s="42"/>
      <c r="F48" s="49"/>
      <c r="G48" s="49"/>
      <c r="H48" s="53"/>
      <c r="I48" s="42"/>
      <c r="J48" s="49"/>
      <c r="K48" s="49"/>
      <c r="L48" s="53"/>
      <c r="M48" s="42">
        <v>16</v>
      </c>
      <c r="N48" s="49">
        <v>0</v>
      </c>
      <c r="O48" s="49" t="s">
        <v>39</v>
      </c>
      <c r="P48" s="53">
        <v>6</v>
      </c>
      <c r="Q48" s="52"/>
      <c r="R48" s="49"/>
      <c r="S48" s="49"/>
      <c r="T48" s="53"/>
      <c r="U48" s="153" t="s">
        <v>135</v>
      </c>
      <c r="V48" s="46" t="s">
        <v>67</v>
      </c>
    </row>
    <row r="49" spans="1:22" s="50" customFormat="1" ht="12.75" customHeight="1" x14ac:dyDescent="0.2">
      <c r="A49" s="33" t="s">
        <v>95</v>
      </c>
      <c r="B49" s="47" t="s">
        <v>29</v>
      </c>
      <c r="C49" s="100" t="s">
        <v>115</v>
      </c>
      <c r="D49" s="105"/>
      <c r="E49" s="65">
        <v>12</v>
      </c>
      <c r="F49" s="63">
        <v>0</v>
      </c>
      <c r="G49" s="63" t="s">
        <v>39</v>
      </c>
      <c r="H49" s="64">
        <v>5</v>
      </c>
      <c r="I49" s="42"/>
      <c r="J49" s="49"/>
      <c r="K49" s="49"/>
      <c r="L49" s="53"/>
      <c r="M49" s="42"/>
      <c r="N49" s="49"/>
      <c r="O49" s="49"/>
      <c r="P49" s="53"/>
      <c r="Q49" s="52"/>
      <c r="R49" s="49"/>
      <c r="S49" s="49"/>
      <c r="T49" s="53"/>
      <c r="U49" s="153" t="s">
        <v>135</v>
      </c>
      <c r="V49" s="61" t="s">
        <v>67</v>
      </c>
    </row>
    <row r="50" spans="1:22" s="50" customFormat="1" ht="12.75" customHeight="1" x14ac:dyDescent="0.2">
      <c r="A50" s="33" t="s">
        <v>93</v>
      </c>
      <c r="B50" s="47" t="s">
        <v>50</v>
      </c>
      <c r="C50" s="100" t="s">
        <v>113</v>
      </c>
      <c r="D50" s="107" t="s">
        <v>77</v>
      </c>
      <c r="E50" s="42"/>
      <c r="F50" s="49"/>
      <c r="G50" s="49"/>
      <c r="H50" s="53"/>
      <c r="I50" s="42">
        <v>16</v>
      </c>
      <c r="J50" s="49">
        <v>0</v>
      </c>
      <c r="K50" s="49" t="s">
        <v>39</v>
      </c>
      <c r="L50" s="53">
        <v>6</v>
      </c>
      <c r="M50" s="42"/>
      <c r="N50" s="49"/>
      <c r="O50" s="49"/>
      <c r="P50" s="53"/>
      <c r="Q50" s="52"/>
      <c r="R50" s="49"/>
      <c r="S50" s="49"/>
      <c r="T50" s="53"/>
      <c r="U50" s="153" t="s">
        <v>135</v>
      </c>
      <c r="V50" s="46" t="s">
        <v>67</v>
      </c>
    </row>
    <row r="51" spans="1:22" s="50" customFormat="1" ht="12.75" customHeight="1" x14ac:dyDescent="0.2">
      <c r="A51" s="33" t="s">
        <v>82</v>
      </c>
      <c r="B51" s="81" t="s">
        <v>54</v>
      </c>
      <c r="C51" s="101" t="s">
        <v>123</v>
      </c>
      <c r="D51" s="105" t="s">
        <v>15</v>
      </c>
      <c r="E51" s="42"/>
      <c r="F51" s="49"/>
      <c r="G51" s="49"/>
      <c r="H51" s="53"/>
      <c r="I51" s="42">
        <v>16</v>
      </c>
      <c r="J51" s="49">
        <v>0</v>
      </c>
      <c r="K51" s="49" t="s">
        <v>39</v>
      </c>
      <c r="L51" s="53">
        <v>6</v>
      </c>
      <c r="M51" s="42"/>
      <c r="N51" s="49"/>
      <c r="O51" s="49"/>
      <c r="P51" s="53"/>
      <c r="Q51" s="52"/>
      <c r="R51" s="49"/>
      <c r="S51" s="49"/>
      <c r="T51" s="53"/>
      <c r="U51" s="153" t="s">
        <v>135</v>
      </c>
      <c r="V51" s="46" t="s">
        <v>28</v>
      </c>
    </row>
    <row r="52" spans="1:22" s="50" customFormat="1" ht="12.75" customHeight="1" x14ac:dyDescent="0.2">
      <c r="A52" s="33" t="s">
        <v>100</v>
      </c>
      <c r="B52" s="47" t="s">
        <v>46</v>
      </c>
      <c r="C52" s="100" t="s">
        <v>121</v>
      </c>
      <c r="D52" s="105" t="s">
        <v>15</v>
      </c>
      <c r="E52" s="42"/>
      <c r="F52" s="49"/>
      <c r="G52" s="49"/>
      <c r="H52" s="53"/>
      <c r="I52" s="52">
        <v>16</v>
      </c>
      <c r="J52" s="49">
        <v>0</v>
      </c>
      <c r="K52" s="49" t="s">
        <v>17</v>
      </c>
      <c r="L52" s="53">
        <v>6</v>
      </c>
      <c r="M52" s="42"/>
      <c r="N52" s="49"/>
      <c r="O52" s="49"/>
      <c r="P52" s="53"/>
      <c r="Q52" s="52"/>
      <c r="R52" s="49"/>
      <c r="S52" s="49"/>
      <c r="T52" s="53"/>
      <c r="U52" s="153" t="s">
        <v>135</v>
      </c>
      <c r="V52" s="61" t="s">
        <v>64</v>
      </c>
    </row>
    <row r="53" spans="1:22" s="50" customFormat="1" ht="12.75" customHeight="1" x14ac:dyDescent="0.2">
      <c r="A53" s="46" t="s">
        <v>92</v>
      </c>
      <c r="B53" s="47" t="s">
        <v>45</v>
      </c>
      <c r="C53" s="97" t="s">
        <v>112</v>
      </c>
      <c r="D53" s="107" t="s">
        <v>77</v>
      </c>
      <c r="E53" s="42"/>
      <c r="F53" s="49"/>
      <c r="G53" s="49"/>
      <c r="H53" s="53"/>
      <c r="I53" s="121"/>
      <c r="J53" s="121"/>
      <c r="K53" s="121"/>
      <c r="L53" s="122"/>
      <c r="M53" s="42">
        <v>12</v>
      </c>
      <c r="N53" s="49">
        <v>0</v>
      </c>
      <c r="O53" s="49" t="s">
        <v>39</v>
      </c>
      <c r="P53" s="53">
        <v>5</v>
      </c>
      <c r="Q53" s="52"/>
      <c r="R53" s="49"/>
      <c r="S53" s="49"/>
      <c r="T53" s="53"/>
      <c r="U53" s="153" t="s">
        <v>135</v>
      </c>
      <c r="V53" s="156" t="s">
        <v>67</v>
      </c>
    </row>
    <row r="54" spans="1:22" s="2" customFormat="1" ht="12.75" customHeight="1" x14ac:dyDescent="0.2">
      <c r="A54" s="33" t="s">
        <v>101</v>
      </c>
      <c r="B54" s="47" t="s">
        <v>52</v>
      </c>
      <c r="C54" s="102" t="s">
        <v>127</v>
      </c>
      <c r="D54" s="105"/>
      <c r="E54" s="42"/>
      <c r="F54" s="49"/>
      <c r="G54" s="49"/>
      <c r="H54" s="53"/>
      <c r="I54" s="52"/>
      <c r="J54" s="49"/>
      <c r="K54" s="49"/>
      <c r="L54" s="53"/>
      <c r="M54" s="62">
        <v>12</v>
      </c>
      <c r="N54" s="63">
        <v>0</v>
      </c>
      <c r="O54" s="63" t="s">
        <v>39</v>
      </c>
      <c r="P54" s="64">
        <v>6</v>
      </c>
      <c r="Q54" s="52"/>
      <c r="R54" s="49"/>
      <c r="S54" s="49"/>
      <c r="T54" s="53"/>
      <c r="U54" s="153" t="s">
        <v>135</v>
      </c>
      <c r="V54" s="61" t="s">
        <v>66</v>
      </c>
    </row>
    <row r="55" spans="1:22" s="2" customFormat="1" ht="12.75" customHeight="1" thickBot="1" x14ac:dyDescent="0.25">
      <c r="A55" s="33" t="s">
        <v>83</v>
      </c>
      <c r="B55" s="81" t="s">
        <v>76</v>
      </c>
      <c r="C55" s="103" t="s">
        <v>126</v>
      </c>
      <c r="D55" s="106" t="s">
        <v>15</v>
      </c>
      <c r="E55" s="42"/>
      <c r="F55" s="49"/>
      <c r="G55" s="49"/>
      <c r="H55" s="53"/>
      <c r="I55" s="52">
        <v>12</v>
      </c>
      <c r="J55" s="49">
        <v>0</v>
      </c>
      <c r="K55" s="49" t="s">
        <v>17</v>
      </c>
      <c r="L55" s="53">
        <v>5</v>
      </c>
      <c r="M55" s="52"/>
      <c r="N55" s="49"/>
      <c r="O55" s="49"/>
      <c r="P55" s="53"/>
      <c r="Q55" s="52"/>
      <c r="R55" s="49"/>
      <c r="S55" s="49"/>
      <c r="T55" s="53"/>
      <c r="U55" s="153" t="s">
        <v>135</v>
      </c>
      <c r="V55" s="61" t="s">
        <v>66</v>
      </c>
    </row>
    <row r="56" spans="1:22" s="1" customFormat="1" ht="13.5" thickBot="1" x14ac:dyDescent="0.25">
      <c r="A56" s="25"/>
      <c r="B56" s="24" t="s">
        <v>22</v>
      </c>
      <c r="C56" s="93"/>
      <c r="D56" s="4">
        <f>SUM(H56,L56,P56)</f>
        <v>57</v>
      </c>
      <c r="E56" s="26">
        <f t="shared" ref="E56:P56" si="1">SUM(E46:E55)</f>
        <v>28</v>
      </c>
      <c r="F56" s="29">
        <f t="shared" si="1"/>
        <v>0</v>
      </c>
      <c r="G56" s="29">
        <f t="shared" si="1"/>
        <v>0</v>
      </c>
      <c r="H56" s="28">
        <f t="shared" si="1"/>
        <v>11</v>
      </c>
      <c r="I56" s="26">
        <f t="shared" si="1"/>
        <v>60</v>
      </c>
      <c r="J56" s="26">
        <f t="shared" si="1"/>
        <v>0</v>
      </c>
      <c r="K56" s="29">
        <f t="shared" si="1"/>
        <v>0</v>
      </c>
      <c r="L56" s="28">
        <f t="shared" si="1"/>
        <v>23</v>
      </c>
      <c r="M56" s="28">
        <f t="shared" si="1"/>
        <v>56</v>
      </c>
      <c r="N56" s="28">
        <f t="shared" si="1"/>
        <v>0</v>
      </c>
      <c r="O56" s="28">
        <f t="shared" si="1"/>
        <v>0</v>
      </c>
      <c r="P56" s="28">
        <f t="shared" si="1"/>
        <v>23</v>
      </c>
      <c r="Q56" s="26"/>
      <c r="R56" s="29"/>
      <c r="S56" s="29"/>
      <c r="T56" s="28"/>
      <c r="U56" s="27"/>
      <c r="V56" s="24"/>
    </row>
    <row r="57" spans="1:22" s="50" customFormat="1" ht="12.75" customHeight="1" thickBot="1" x14ac:dyDescent="0.25">
      <c r="A57" s="133" t="s">
        <v>71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5"/>
    </row>
    <row r="58" spans="1:22" s="50" customFormat="1" ht="12.75" customHeight="1" x14ac:dyDescent="0.2">
      <c r="A58" s="33" t="s">
        <v>81</v>
      </c>
      <c r="B58" s="47" t="s">
        <v>51</v>
      </c>
      <c r="C58" s="100" t="s">
        <v>122</v>
      </c>
      <c r="D58" s="104" t="s">
        <v>15</v>
      </c>
      <c r="E58" s="52"/>
      <c r="F58" s="49"/>
      <c r="G58" s="49"/>
      <c r="H58" s="53"/>
      <c r="I58" s="42"/>
      <c r="J58" s="49"/>
      <c r="K58" s="49"/>
      <c r="L58" s="53"/>
      <c r="M58" s="42">
        <v>16</v>
      </c>
      <c r="N58" s="49">
        <v>0</v>
      </c>
      <c r="O58" s="49" t="s">
        <v>39</v>
      </c>
      <c r="P58" s="53">
        <v>6</v>
      </c>
      <c r="Q58" s="52"/>
      <c r="R58" s="49"/>
      <c r="S58" s="49"/>
      <c r="T58" s="53"/>
      <c r="U58" s="153" t="s">
        <v>135</v>
      </c>
      <c r="V58" s="46" t="s">
        <v>66</v>
      </c>
    </row>
    <row r="59" spans="1:22" s="50" customFormat="1" ht="12.75" customHeight="1" x14ac:dyDescent="0.2">
      <c r="A59" s="33" t="s">
        <v>96</v>
      </c>
      <c r="B59" s="47" t="s">
        <v>14</v>
      </c>
      <c r="C59" s="100" t="s">
        <v>117</v>
      </c>
      <c r="D59" s="105"/>
      <c r="E59" s="52"/>
      <c r="F59" s="49"/>
      <c r="G59" s="49"/>
      <c r="H59" s="53"/>
      <c r="I59" s="42"/>
      <c r="J59" s="49"/>
      <c r="K59" s="49"/>
      <c r="L59" s="53"/>
      <c r="M59" s="42">
        <v>16</v>
      </c>
      <c r="N59" s="49">
        <v>0</v>
      </c>
      <c r="O59" s="49" t="s">
        <v>16</v>
      </c>
      <c r="P59" s="53">
        <v>6</v>
      </c>
      <c r="Q59" s="52"/>
      <c r="R59" s="49"/>
      <c r="S59" s="49"/>
      <c r="T59" s="53"/>
      <c r="U59" s="155" t="s">
        <v>138</v>
      </c>
      <c r="V59" s="61" t="s">
        <v>70</v>
      </c>
    </row>
    <row r="60" spans="1:22" s="50" customFormat="1" ht="12.75" customHeight="1" x14ac:dyDescent="0.2">
      <c r="A60" s="33" t="s">
        <v>94</v>
      </c>
      <c r="B60" s="47" t="s">
        <v>53</v>
      </c>
      <c r="C60" s="100" t="s">
        <v>114</v>
      </c>
      <c r="D60" s="105" t="s">
        <v>46</v>
      </c>
      <c r="E60" s="52"/>
      <c r="F60" s="49"/>
      <c r="G60" s="49"/>
      <c r="H60" s="53"/>
      <c r="I60" s="42"/>
      <c r="J60" s="49"/>
      <c r="K60" s="49"/>
      <c r="L60" s="53"/>
      <c r="M60" s="42">
        <v>16</v>
      </c>
      <c r="N60" s="49">
        <v>0</v>
      </c>
      <c r="O60" s="49" t="s">
        <v>39</v>
      </c>
      <c r="P60" s="53">
        <v>6</v>
      </c>
      <c r="Q60" s="52"/>
      <c r="R60" s="49"/>
      <c r="S60" s="49"/>
      <c r="T60" s="53"/>
      <c r="U60" s="153" t="s">
        <v>135</v>
      </c>
      <c r="V60" s="46" t="s">
        <v>67</v>
      </c>
    </row>
    <row r="61" spans="1:22" s="50" customFormat="1" ht="12.75" customHeight="1" x14ac:dyDescent="0.2">
      <c r="A61" s="33" t="s">
        <v>95</v>
      </c>
      <c r="B61" s="47" t="s">
        <v>29</v>
      </c>
      <c r="C61" s="100" t="s">
        <v>115</v>
      </c>
      <c r="D61" s="105"/>
      <c r="E61" s="52"/>
      <c r="F61" s="49"/>
      <c r="G61" s="49"/>
      <c r="H61" s="53"/>
      <c r="I61" s="42"/>
      <c r="J61" s="49"/>
      <c r="K61" s="49"/>
      <c r="L61" s="53"/>
      <c r="M61" s="42">
        <v>12</v>
      </c>
      <c r="N61" s="49">
        <v>0</v>
      </c>
      <c r="O61" s="49" t="s">
        <v>39</v>
      </c>
      <c r="P61" s="53">
        <v>5</v>
      </c>
      <c r="Q61" s="52"/>
      <c r="R61" s="49"/>
      <c r="S61" s="49"/>
      <c r="T61" s="53"/>
      <c r="U61" s="153" t="s">
        <v>135</v>
      </c>
      <c r="V61" s="61" t="s">
        <v>67</v>
      </c>
    </row>
    <row r="62" spans="1:22" s="50" customFormat="1" ht="12.75" customHeight="1" x14ac:dyDescent="0.2">
      <c r="A62" s="33" t="s">
        <v>93</v>
      </c>
      <c r="B62" s="47" t="s">
        <v>50</v>
      </c>
      <c r="C62" s="100" t="s">
        <v>113</v>
      </c>
      <c r="D62" s="107" t="s">
        <v>133</v>
      </c>
      <c r="E62" s="52"/>
      <c r="F62" s="49"/>
      <c r="G62" s="49"/>
      <c r="H62" s="53"/>
      <c r="I62" s="42">
        <v>16</v>
      </c>
      <c r="J62" s="49">
        <v>0</v>
      </c>
      <c r="K62" s="49" t="s">
        <v>39</v>
      </c>
      <c r="L62" s="53">
        <v>6</v>
      </c>
      <c r="M62" s="42"/>
      <c r="N62" s="49"/>
      <c r="O62" s="49"/>
      <c r="P62" s="53"/>
      <c r="Q62" s="52"/>
      <c r="R62" s="49"/>
      <c r="S62" s="49"/>
      <c r="T62" s="53"/>
      <c r="U62" s="153" t="s">
        <v>135</v>
      </c>
      <c r="V62" s="46" t="s">
        <v>67</v>
      </c>
    </row>
    <row r="63" spans="1:22" s="50" customFormat="1" ht="12.75" customHeight="1" x14ac:dyDescent="0.2">
      <c r="A63" s="33" t="s">
        <v>82</v>
      </c>
      <c r="B63" s="81" t="s">
        <v>54</v>
      </c>
      <c r="C63" s="101" t="s">
        <v>123</v>
      </c>
      <c r="D63" s="105" t="s">
        <v>15</v>
      </c>
      <c r="E63" s="52"/>
      <c r="F63" s="49"/>
      <c r="G63" s="49"/>
      <c r="H63" s="53"/>
      <c r="I63" s="42">
        <v>16</v>
      </c>
      <c r="J63" s="49">
        <v>0</v>
      </c>
      <c r="K63" s="49" t="s">
        <v>39</v>
      </c>
      <c r="L63" s="53">
        <v>6</v>
      </c>
      <c r="M63" s="42"/>
      <c r="N63" s="49"/>
      <c r="O63" s="49"/>
      <c r="P63" s="53"/>
      <c r="Q63" s="52"/>
      <c r="R63" s="49"/>
      <c r="S63" s="49"/>
      <c r="T63" s="53"/>
      <c r="U63" s="153" t="s">
        <v>135</v>
      </c>
      <c r="V63" s="46" t="s">
        <v>28</v>
      </c>
    </row>
    <row r="64" spans="1:22" s="50" customFormat="1" ht="12.75" customHeight="1" x14ac:dyDescent="0.2">
      <c r="A64" s="33" t="s">
        <v>100</v>
      </c>
      <c r="B64" s="47" t="s">
        <v>46</v>
      </c>
      <c r="C64" s="100" t="s">
        <v>121</v>
      </c>
      <c r="D64" s="105" t="s">
        <v>15</v>
      </c>
      <c r="E64" s="52"/>
      <c r="F64" s="49"/>
      <c r="G64" s="49"/>
      <c r="H64" s="53"/>
      <c r="I64" s="42">
        <v>16</v>
      </c>
      <c r="J64" s="49">
        <v>0</v>
      </c>
      <c r="K64" s="49" t="s">
        <v>17</v>
      </c>
      <c r="L64" s="53">
        <v>6</v>
      </c>
      <c r="M64" s="42"/>
      <c r="N64" s="49"/>
      <c r="O64" s="49"/>
      <c r="P64" s="53"/>
      <c r="Q64" s="52"/>
      <c r="R64" s="49"/>
      <c r="S64" s="49"/>
      <c r="T64" s="53"/>
      <c r="U64" s="153" t="s">
        <v>135</v>
      </c>
      <c r="V64" s="61" t="s">
        <v>64</v>
      </c>
    </row>
    <row r="65" spans="1:22" s="50" customFormat="1" ht="12.75" customHeight="1" x14ac:dyDescent="0.2">
      <c r="A65" s="33" t="s">
        <v>102</v>
      </c>
      <c r="B65" s="81" t="s">
        <v>72</v>
      </c>
      <c r="C65" s="101" t="s">
        <v>124</v>
      </c>
      <c r="D65" s="105"/>
      <c r="E65" s="52">
        <v>12</v>
      </c>
      <c r="F65" s="49">
        <v>0</v>
      </c>
      <c r="G65" s="49" t="s">
        <v>17</v>
      </c>
      <c r="H65" s="53">
        <v>4</v>
      </c>
      <c r="I65" s="52"/>
      <c r="J65" s="49"/>
      <c r="K65" s="49"/>
      <c r="L65" s="53"/>
      <c r="M65" s="52"/>
      <c r="N65" s="49"/>
      <c r="O65" s="49"/>
      <c r="P65" s="53"/>
      <c r="Q65" s="52"/>
      <c r="R65" s="49"/>
      <c r="S65" s="49"/>
      <c r="T65" s="53"/>
      <c r="U65" s="153" t="s">
        <v>137</v>
      </c>
      <c r="V65" s="61" t="s">
        <v>27</v>
      </c>
    </row>
    <row r="66" spans="1:22" s="50" customFormat="1" ht="12.75" customHeight="1" x14ac:dyDescent="0.2">
      <c r="A66" s="33" t="s">
        <v>103</v>
      </c>
      <c r="B66" s="47" t="s">
        <v>73</v>
      </c>
      <c r="C66" s="100" t="s">
        <v>125</v>
      </c>
      <c r="D66" s="105"/>
      <c r="E66" s="52">
        <v>12</v>
      </c>
      <c r="F66" s="49">
        <v>0</v>
      </c>
      <c r="G66" s="49" t="s">
        <v>39</v>
      </c>
      <c r="H66" s="53">
        <v>6</v>
      </c>
      <c r="I66" s="52"/>
      <c r="J66" s="49"/>
      <c r="K66" s="49"/>
      <c r="L66" s="53"/>
      <c r="M66" s="52"/>
      <c r="N66" s="49"/>
      <c r="O66" s="49"/>
      <c r="P66" s="53"/>
      <c r="Q66" s="52"/>
      <c r="R66" s="49"/>
      <c r="S66" s="49"/>
      <c r="T66" s="53"/>
      <c r="U66" s="154" t="s">
        <v>136</v>
      </c>
      <c r="V66" s="61" t="s">
        <v>74</v>
      </c>
    </row>
    <row r="67" spans="1:22" s="50" customFormat="1" ht="12.75" customHeight="1" thickBot="1" x14ac:dyDescent="0.25">
      <c r="A67" s="33" t="s">
        <v>97</v>
      </c>
      <c r="B67" s="47" t="s">
        <v>44</v>
      </c>
      <c r="C67" s="100" t="s">
        <v>118</v>
      </c>
      <c r="D67" s="106" t="s">
        <v>78</v>
      </c>
      <c r="E67" s="52"/>
      <c r="F67" s="49"/>
      <c r="G67" s="49"/>
      <c r="H67" s="53"/>
      <c r="I67" s="52">
        <v>16</v>
      </c>
      <c r="J67" s="49">
        <v>0</v>
      </c>
      <c r="K67" s="49" t="s">
        <v>39</v>
      </c>
      <c r="L67" s="53">
        <v>6</v>
      </c>
      <c r="M67" s="52"/>
      <c r="N67" s="49"/>
      <c r="O67" s="49"/>
      <c r="P67" s="53"/>
      <c r="Q67" s="52"/>
      <c r="R67" s="49"/>
      <c r="S67" s="49"/>
      <c r="T67" s="53"/>
      <c r="U67" s="153" t="s">
        <v>135</v>
      </c>
      <c r="V67" s="61" t="s">
        <v>27</v>
      </c>
    </row>
    <row r="68" spans="1:22" s="1" customFormat="1" ht="13.5" thickBot="1" x14ac:dyDescent="0.25">
      <c r="A68" s="25"/>
      <c r="B68" s="24" t="s">
        <v>22</v>
      </c>
      <c r="C68" s="93"/>
      <c r="D68" s="4">
        <f>SUM(H68,L68,P68)</f>
        <v>57</v>
      </c>
      <c r="E68" s="26">
        <f t="shared" ref="E68" si="2">SUM(E58:E67)</f>
        <v>24</v>
      </c>
      <c r="F68" s="29">
        <f t="shared" ref="F68" si="3">SUM(F58:F67)</f>
        <v>0</v>
      </c>
      <c r="G68" s="29">
        <f t="shared" ref="G68" si="4">SUM(G58:G67)</f>
        <v>0</v>
      </c>
      <c r="H68" s="28">
        <f t="shared" ref="H68" si="5">SUM(H58:H67)</f>
        <v>10</v>
      </c>
      <c r="I68" s="26">
        <f t="shared" ref="I68" si="6">SUM(I58:I67)</f>
        <v>64</v>
      </c>
      <c r="J68" s="26">
        <f t="shared" ref="J68" si="7">SUM(J58:J67)</f>
        <v>0</v>
      </c>
      <c r="K68" s="29">
        <f t="shared" ref="K68" si="8">SUM(K58:K67)</f>
        <v>0</v>
      </c>
      <c r="L68" s="28">
        <f t="shared" ref="L68" si="9">SUM(L58:L67)</f>
        <v>24</v>
      </c>
      <c r="M68" s="28">
        <f t="shared" ref="M68" si="10">SUM(M58:M67)</f>
        <v>60</v>
      </c>
      <c r="N68" s="28">
        <f t="shared" ref="N68" si="11">SUM(N58:N67)</f>
        <v>0</v>
      </c>
      <c r="O68" s="28">
        <f t="shared" ref="O68" si="12">SUM(O58:O67)</f>
        <v>0</v>
      </c>
      <c r="P68" s="28">
        <f t="shared" ref="P68" si="13">SUM(P58:P67)</f>
        <v>23</v>
      </c>
      <c r="Q68" s="26"/>
      <c r="R68" s="29"/>
      <c r="S68" s="29"/>
      <c r="T68" s="28"/>
      <c r="U68" s="27"/>
      <c r="V68" s="24"/>
    </row>
    <row r="69" spans="1:22" s="2" customFormat="1" ht="12.75" customHeight="1" thickBot="1" x14ac:dyDescent="0.25">
      <c r="A69" s="133" t="s">
        <v>31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5"/>
    </row>
    <row r="70" spans="1:22" s="15" customFormat="1" ht="12.75" customHeight="1" thickBot="1" x14ac:dyDescent="0.25">
      <c r="A70" s="33" t="s">
        <v>84</v>
      </c>
      <c r="B70" s="32" t="s">
        <v>32</v>
      </c>
      <c r="C70" s="33" t="s">
        <v>129</v>
      </c>
      <c r="D70" s="51"/>
      <c r="E70" s="52"/>
      <c r="F70" s="49"/>
      <c r="G70" s="49"/>
      <c r="H70" s="53"/>
      <c r="I70" s="52"/>
      <c r="J70" s="49"/>
      <c r="K70" s="49"/>
      <c r="L70" s="53"/>
      <c r="M70" s="52"/>
      <c r="N70" s="49"/>
      <c r="O70" s="49"/>
      <c r="P70" s="53"/>
      <c r="Q70" s="52"/>
      <c r="R70" s="49">
        <v>240</v>
      </c>
      <c r="S70" s="49" t="s">
        <v>17</v>
      </c>
      <c r="T70" s="53">
        <v>30</v>
      </c>
      <c r="U70" s="153" t="s">
        <v>143</v>
      </c>
      <c r="V70" s="46" t="s">
        <v>37</v>
      </c>
    </row>
    <row r="71" spans="1:22" s="1" customFormat="1" ht="13.5" thickBot="1" x14ac:dyDescent="0.25">
      <c r="A71" s="25"/>
      <c r="B71" s="24" t="s">
        <v>22</v>
      </c>
      <c r="C71" s="93"/>
      <c r="D71" s="4">
        <f>SUM(H71,L71,P71,T71)</f>
        <v>30</v>
      </c>
      <c r="E71" s="26">
        <f>SUM(E70)</f>
        <v>0</v>
      </c>
      <c r="F71" s="29">
        <f t="shared" ref="F71:H71" si="14">SUM(F70)</f>
        <v>0</v>
      </c>
      <c r="G71" s="29"/>
      <c r="H71" s="28">
        <f t="shared" si="14"/>
        <v>0</v>
      </c>
      <c r="I71" s="26">
        <f>SUM(I70)</f>
        <v>0</v>
      </c>
      <c r="J71" s="29">
        <f t="shared" ref="J71" si="15">SUM(J70)</f>
        <v>0</v>
      </c>
      <c r="K71" s="29"/>
      <c r="L71" s="28">
        <f t="shared" ref="L71" si="16">SUM(L70)</f>
        <v>0</v>
      </c>
      <c r="M71" s="26">
        <f>SUM(M70)</f>
        <v>0</v>
      </c>
      <c r="N71" s="29">
        <f t="shared" ref="N71" si="17">SUM(N70)</f>
        <v>0</v>
      </c>
      <c r="O71" s="29"/>
      <c r="P71" s="28">
        <f t="shared" ref="P71" si="18">SUM(P70)</f>
        <v>0</v>
      </c>
      <c r="Q71" s="26">
        <f>SUM(Q70)</f>
        <v>0</v>
      </c>
      <c r="R71" s="29">
        <f t="shared" ref="R71" si="19">SUM(R70)</f>
        <v>240</v>
      </c>
      <c r="S71" s="29"/>
      <c r="T71" s="28">
        <f t="shared" ref="T71" si="20">SUM(T70)</f>
        <v>30</v>
      </c>
      <c r="U71" s="27"/>
      <c r="V71" s="24"/>
    </row>
    <row r="72" spans="1:22" s="1" customFormat="1" ht="13.5" thickBot="1" x14ac:dyDescent="0.25">
      <c r="A72" s="68"/>
      <c r="B72" s="69" t="s">
        <v>62</v>
      </c>
      <c r="C72" s="94"/>
      <c r="D72" s="70">
        <f>SUM(D71,D56,D31,D24)</f>
        <v>120</v>
      </c>
      <c r="E72" s="71">
        <f>SUM(E71,E56,E31,E24)</f>
        <v>64</v>
      </c>
      <c r="F72" s="72">
        <f>SUM(F71,F56,F31,F24)</f>
        <v>28</v>
      </c>
      <c r="G72" s="72">
        <f>SUM(G71,G56,G31,G24)</f>
        <v>0</v>
      </c>
      <c r="H72" s="73">
        <f>SUM(H44,H31,H24)</f>
        <v>28</v>
      </c>
      <c r="I72" s="71">
        <f>SUM(I71,I56,I31,I24)</f>
        <v>72</v>
      </c>
      <c r="J72" s="72">
        <f>SUM(J71,J56,J31,J24)</f>
        <v>16</v>
      </c>
      <c r="K72" s="72">
        <f>SUM(K71,K56,K31,K24)</f>
        <v>0</v>
      </c>
      <c r="L72" s="73">
        <f>SUM(L44,L31,L24)</f>
        <v>32</v>
      </c>
      <c r="M72" s="71">
        <f>SUM(M71,M56,M31,M24)</f>
        <v>80</v>
      </c>
      <c r="N72" s="72">
        <f>SUM(N71,N56,N31,N24)</f>
        <v>0</v>
      </c>
      <c r="O72" s="72">
        <f>SUM(O71,O56,O31,O24)</f>
        <v>0</v>
      </c>
      <c r="P72" s="73">
        <f>SUM(P44,P31,P24)</f>
        <v>30</v>
      </c>
      <c r="Q72" s="71">
        <f>SUM(Q71,Q56,Q31,Q24)</f>
        <v>0</v>
      </c>
      <c r="R72" s="72">
        <f>SUM(R71,R56,R31,R24)</f>
        <v>240</v>
      </c>
      <c r="S72" s="72">
        <f>SUM(S71,S56,S31,S24)</f>
        <v>0</v>
      </c>
      <c r="T72" s="73">
        <f>SUM(T71,T56,T31,T24)</f>
        <v>30</v>
      </c>
      <c r="U72" s="74" t="s">
        <v>12</v>
      </c>
      <c r="V72" s="69"/>
    </row>
    <row r="73" spans="1:22" s="1" customFormat="1" ht="13.5" thickBot="1" x14ac:dyDescent="0.25">
      <c r="A73" s="68"/>
      <c r="B73" s="69" t="s">
        <v>63</v>
      </c>
      <c r="C73" s="94"/>
      <c r="D73" s="70">
        <f>SUM(D72,D69,D32,D25)</f>
        <v>120</v>
      </c>
      <c r="E73" s="71">
        <f>E72*13</f>
        <v>832</v>
      </c>
      <c r="F73" s="72">
        <f>F72*13</f>
        <v>364</v>
      </c>
      <c r="G73" s="72">
        <f>SUM(G72,G69,G32,G25)</f>
        <v>0</v>
      </c>
      <c r="H73" s="73">
        <f>SUM(H72,H69,H32,H25)</f>
        <v>28</v>
      </c>
      <c r="I73" s="71">
        <f>I72*13</f>
        <v>936</v>
      </c>
      <c r="J73" s="72">
        <f>J72*13</f>
        <v>208</v>
      </c>
      <c r="K73" s="72">
        <f>SUM(K72,K69,K32,K25)</f>
        <v>0</v>
      </c>
      <c r="L73" s="73">
        <f>SUM(L72,L69,L32,L25)</f>
        <v>32</v>
      </c>
      <c r="M73" s="71">
        <f>M72*13</f>
        <v>1040</v>
      </c>
      <c r="N73" s="72">
        <f>N72*13</f>
        <v>0</v>
      </c>
      <c r="O73" s="72">
        <f t="shared" ref="O73:T73" si="21">SUM(O72,O69,O32,O25)</f>
        <v>0</v>
      </c>
      <c r="P73" s="73">
        <f t="shared" si="21"/>
        <v>30</v>
      </c>
      <c r="Q73" s="71">
        <f t="shared" si="21"/>
        <v>0</v>
      </c>
      <c r="R73" s="72">
        <f t="shared" si="21"/>
        <v>240</v>
      </c>
      <c r="S73" s="72">
        <f t="shared" si="21"/>
        <v>0</v>
      </c>
      <c r="T73" s="73">
        <f t="shared" si="21"/>
        <v>30</v>
      </c>
      <c r="U73" s="74" t="s">
        <v>12</v>
      </c>
      <c r="V73" s="69"/>
    </row>
    <row r="74" spans="1:22" ht="24" customHeight="1" x14ac:dyDescent="0.2">
      <c r="B74" s="54"/>
      <c r="C74" s="54"/>
      <c r="D74" s="75"/>
      <c r="U74" s="12"/>
      <c r="V74" s="30"/>
    </row>
    <row r="77" spans="1:22" x14ac:dyDescent="0.2">
      <c r="F77" s="54"/>
    </row>
  </sheetData>
  <sortState ref="A49:U60">
    <sortCondition ref="A49:A60"/>
  </sortState>
  <mergeCells count="25">
    <mergeCell ref="A57:V57"/>
    <mergeCell ref="A69:V69"/>
    <mergeCell ref="A19:V19"/>
    <mergeCell ref="M17:N17"/>
    <mergeCell ref="I17:J17"/>
    <mergeCell ref="A16:A18"/>
    <mergeCell ref="B16:B18"/>
    <mergeCell ref="A45:V45"/>
    <mergeCell ref="A33:V33"/>
    <mergeCell ref="D16:D18"/>
    <mergeCell ref="V16:V18"/>
    <mergeCell ref="A25:V25"/>
    <mergeCell ref="A32:V32"/>
    <mergeCell ref="U16:U18"/>
    <mergeCell ref="M16:P16"/>
    <mergeCell ref="Q17:R17"/>
    <mergeCell ref="Q16:T16"/>
    <mergeCell ref="E17:F17"/>
    <mergeCell ref="I16:L16"/>
    <mergeCell ref="A1:V1"/>
    <mergeCell ref="A3:V3"/>
    <mergeCell ref="A4:V4"/>
    <mergeCell ref="A5:V5"/>
    <mergeCell ref="A2:V2"/>
    <mergeCell ref="E16:H16"/>
  </mergeCells>
  <phoneticPr fontId="3" type="noConversion"/>
  <printOptions horizontalCentered="1"/>
  <pageMargins left="0.19685039370078741" right="0.19685039370078741" top="0.31496062992125984" bottom="0.59055118110236227" header="0.11811023622047245" footer="0.39370078740157483"/>
  <pageSetup paperSize="8" scale="70" orientation="landscape" r:id="rId1"/>
  <headerFooter>
    <oddFooter>&amp;R&amp;N/&amp;P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3FNKMK18</vt:lpstr>
      <vt:lpstr>'3FNKMK18'!Nyomtatási_terület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2017-08-01T09:03:07Z</cp:lastPrinted>
  <dcterms:created xsi:type="dcterms:W3CDTF">2008-01-10T16:03:48Z</dcterms:created>
  <dcterms:modified xsi:type="dcterms:W3CDTF">2019-08-14T08:45:57Z</dcterms:modified>
</cp:coreProperties>
</file>