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BNTA18" sheetId="1" r:id="rId1"/>
  </sheets>
  <definedNames>
    <definedName name="_xlnm.Print_Area" localSheetId="0">'2BNTA18'!$A$1:$AN$363</definedName>
  </definedNames>
  <calcPr fullCalcOnLoad="1"/>
</workbook>
</file>

<file path=xl/sharedStrings.xml><?xml version="1.0" encoding="utf-8"?>
<sst xmlns="http://schemas.openxmlformats.org/spreadsheetml/2006/main" count="1786" uniqueCount="787">
  <si>
    <t>Összesen</t>
  </si>
  <si>
    <t>Mintatanterv</t>
  </si>
  <si>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</si>
  <si>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</si>
  <si>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</si>
  <si>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</si>
  <si>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</si>
  <si>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</si>
  <si>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</si>
  <si>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</si>
  <si>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V. félév</t>
  </si>
  <si>
    <t>VI. félév</t>
  </si>
  <si>
    <t>VII. félév</t>
  </si>
  <si>
    <t>VIII. félév</t>
  </si>
  <si>
    <t>Műveltségterületi képzés</t>
  </si>
  <si>
    <t>Kód</t>
  </si>
  <si>
    <t>Tanszék</t>
  </si>
  <si>
    <t>órasz</t>
  </si>
  <si>
    <t>számk.</t>
  </si>
  <si>
    <t>Előfeltétel</t>
  </si>
  <si>
    <t xml:space="preserve"> </t>
  </si>
  <si>
    <t>Tantárgy státusza</t>
  </si>
  <si>
    <t>Tanító szak (BA)</t>
  </si>
  <si>
    <t>Megszerzendő kredit</t>
  </si>
  <si>
    <t>Összes kredit</t>
  </si>
  <si>
    <t>Kötelező tárgyak</t>
  </si>
  <si>
    <t>Szabadon választható tárgyak</t>
  </si>
  <si>
    <t>Tantárgyfelelős</t>
  </si>
  <si>
    <t>Szakmai gyakorlat (40 kredit)</t>
  </si>
  <si>
    <t xml:space="preserve">* A mintatantervben található szabadon választható tárgyak közül felvehető bármely más szakon, az aktuális félévben kötelező tárgyként oktatott tárgy kérelem ellenében. </t>
  </si>
  <si>
    <t>Magyar nyelv és irodalom és tantárgy-pedagógiája (25 kredit)</t>
  </si>
  <si>
    <t>Képzési program (KPR) kódja</t>
  </si>
  <si>
    <t xml:space="preserve"> Egy műveltségterület választása és teljesítése kötelező (21 kredit)</t>
  </si>
  <si>
    <t>Társadalomtudományi Tanszék</t>
  </si>
  <si>
    <t>Hon- és népismeret</t>
  </si>
  <si>
    <t>A népi kultúrától a multikulturalizmusig</t>
  </si>
  <si>
    <t>Szakmódszertani Tanszék</t>
  </si>
  <si>
    <t>Társadalomtudomány (12 kredit)</t>
  </si>
  <si>
    <t>Általános pszichológia</t>
  </si>
  <si>
    <t>Az iskola belső világa</t>
  </si>
  <si>
    <t>Komplex pedagógia-pszichológia szigorlat</t>
  </si>
  <si>
    <t>Vizuális megismerés, alkotási gyakorlat</t>
  </si>
  <si>
    <t>Velner András</t>
  </si>
  <si>
    <t>Rónai Gábor</t>
  </si>
  <si>
    <t xml:space="preserve">Digitális pedagógia </t>
  </si>
  <si>
    <t>Összefüggő intézményen kívüli tanítási gyakorlat (8 hét, kéthetente 1 nap esetmegbeszélés)</t>
  </si>
  <si>
    <t>Zenei nevelés az alsó tagozaton</t>
  </si>
  <si>
    <t>Kreatív zenei játékok, önkifejezés a zenében műhely</t>
  </si>
  <si>
    <t>gyj</t>
  </si>
  <si>
    <t>Mozgóképkultúra, intermédia, tipográfia, számítógépes tervezések</t>
  </si>
  <si>
    <t>Művészettörténet, népművészet, tárgy- és környezetkultúra</t>
  </si>
  <si>
    <t>Művésztelep, tanulmányút, fotózás</t>
  </si>
  <si>
    <t>Szaknyelvi előkészítő</t>
  </si>
  <si>
    <t>Szakmai idegen nyelv 4.</t>
  </si>
  <si>
    <t>Színházértés I.</t>
  </si>
  <si>
    <t>Színházértés II.</t>
  </si>
  <si>
    <t>Színházértés III.</t>
  </si>
  <si>
    <t>Téli táborok szervezése, vezetése</t>
  </si>
  <si>
    <t>Nyári táborok szervezése, vezetése</t>
  </si>
  <si>
    <t>Anyag és energia</t>
  </si>
  <si>
    <t>Az anyanyelvi nevelés elméleti alapjai</t>
  </si>
  <si>
    <t>k</t>
  </si>
  <si>
    <t>Gyermekkultúra</t>
  </si>
  <si>
    <t>Speciális pedagógiai ismeretek II. - Drámapedagógia</t>
  </si>
  <si>
    <t>Nagyné Árgány Brigitta</t>
  </si>
  <si>
    <t>Az irodalom tanítása</t>
  </si>
  <si>
    <t>Szaknyelvi szigorlat</t>
  </si>
  <si>
    <t>sz</t>
  </si>
  <si>
    <t>Dávid János</t>
  </si>
  <si>
    <t>Doba László</t>
  </si>
  <si>
    <t>Szántóné Tóth Hajnalka</t>
  </si>
  <si>
    <t>Természetismeret 1. (Fizikai és kémiai ismeretek, fenntarthatóság)</t>
  </si>
  <si>
    <t>Természetismeret 2. (Biológiai és földrajzi ismeretek, egészségnevelés)</t>
  </si>
  <si>
    <t>Beszédgyakorlat</t>
  </si>
  <si>
    <t>Advanced English</t>
  </si>
  <si>
    <t>Angol műveltségterületi képzés</t>
  </si>
  <si>
    <t>Német műveltségterültei képzés</t>
  </si>
  <si>
    <t>Bevezető gyógypedagógiai ismeretek</t>
  </si>
  <si>
    <t>Aktuelle Themen in Wort und Bild</t>
  </si>
  <si>
    <t>Gyakorlati képzés</t>
  </si>
  <si>
    <t>Szakdolgozat</t>
  </si>
  <si>
    <t>Intézmény és gyermekkortörténet</t>
  </si>
  <si>
    <t>Szaktudományosan megalapozott tantárgypedagógiák (92 kredit)</t>
  </si>
  <si>
    <t>Magyar Nyelvi és Kultúratudományi Tanszék</t>
  </si>
  <si>
    <t>Pedagógia-Pszichológia Tanszék</t>
  </si>
  <si>
    <t>Idegen Nyelvi Igazgatóság</t>
  </si>
  <si>
    <t>Gyógypedagógiai Intézet</t>
  </si>
  <si>
    <t>Kövérné Nagyházi Bernadette PhD</t>
  </si>
  <si>
    <t>Fazekas Sándor PhD</t>
  </si>
  <si>
    <t>Gombos Péter PhD</t>
  </si>
  <si>
    <t>Domokos Áron PhD</t>
  </si>
  <si>
    <t>Vörös Klára PhD</t>
  </si>
  <si>
    <t>Nagyné Mandl Erika PhD</t>
  </si>
  <si>
    <t>Nappali tanulmányi rend</t>
  </si>
  <si>
    <t>Az emberi fejlődés</t>
  </si>
  <si>
    <t>Pedagógusok mentálhigiénéje</t>
  </si>
  <si>
    <t>Drámapedagógiai gyakorlatok</t>
  </si>
  <si>
    <t>Technika, életvitel és gyakorlat</t>
  </si>
  <si>
    <t>Család, otthon, háztartás</t>
  </si>
  <si>
    <t>A technika tanításának módszertana 1-6. osztály</t>
  </si>
  <si>
    <t>Matematikai alapismeretek 2.</t>
  </si>
  <si>
    <t>Analízis, valószínűségszámítás</t>
  </si>
  <si>
    <t>Geometria</t>
  </si>
  <si>
    <t xml:space="preserve"> gyj</t>
  </si>
  <si>
    <t>Unterrichtssprache, Unterrichtsführung</t>
  </si>
  <si>
    <t>Társadalomtudomány, pedagógia, pszichológia</t>
  </si>
  <si>
    <t>A magyar mint idegen nyelv oktatásának módszerei 1.</t>
  </si>
  <si>
    <t>A magyar mint idegen nyelv oktatásának módszerei 2.</t>
  </si>
  <si>
    <t>Informatikai eszközök</t>
  </si>
  <si>
    <t xml:space="preserve">sz </t>
  </si>
  <si>
    <t>Drámapedagógiai módszerek</t>
  </si>
  <si>
    <t>Testnevelési alapismeretek</t>
  </si>
  <si>
    <t>Halmazelmélet, matematikai logika</t>
  </si>
  <si>
    <t>Algebra, számelmélet</t>
  </si>
  <si>
    <t>Matematikai alapismeretek 1.</t>
  </si>
  <si>
    <t>10/félév</t>
  </si>
  <si>
    <t>Matematika és művészet</t>
  </si>
  <si>
    <t>Informatika alkalmazása a matematika tanításában</t>
  </si>
  <si>
    <t>Current Issues</t>
  </si>
  <si>
    <t>Dramapedagogy</t>
  </si>
  <si>
    <t>Dramapadagogik</t>
  </si>
  <si>
    <t>Irodalom és vizualitás</t>
  </si>
  <si>
    <t>Eltérő kultúrák - közös problémák</t>
  </si>
  <si>
    <t>Nyelv hátrányok, nyelvi felzárkóztatás</t>
  </si>
  <si>
    <t>Beszéd- és írásművek szerkesztése</t>
  </si>
  <si>
    <t>Fejlesztő biblioterápiai módszerek</t>
  </si>
  <si>
    <t>Sáriné Csajka Edina PhD</t>
  </si>
  <si>
    <t>Kiss Zoltán PhD</t>
  </si>
  <si>
    <t>Nyitott és kreatív gondolkodás emberről és társadalomról</t>
  </si>
  <si>
    <t>Testnevelés és sport 1.</t>
  </si>
  <si>
    <t>Testnevelés és sport 2.</t>
  </si>
  <si>
    <t>Testnevelés és sport 3.</t>
  </si>
  <si>
    <t>Úszás</t>
  </si>
  <si>
    <t>Természetben űzhető sportok</t>
  </si>
  <si>
    <t>Korcsolyázás</t>
  </si>
  <si>
    <t>Ütős sportok</t>
  </si>
  <si>
    <t>Aerobic</t>
  </si>
  <si>
    <t>Labdajátékok</t>
  </si>
  <si>
    <t>Közlekedésre nevelés</t>
  </si>
  <si>
    <t>Környezetkultúra</t>
  </si>
  <si>
    <t>Oktatástechnológia</t>
  </si>
  <si>
    <t>Háztartástan</t>
  </si>
  <si>
    <t>Iskolakertek</t>
  </si>
  <si>
    <t>Érték, autonómia és kritikai gondolkodás</t>
  </si>
  <si>
    <t>Bertalan Péter PhD habil</t>
  </si>
  <si>
    <t>Belovári Anita PhD</t>
  </si>
  <si>
    <t>Martin László PhD</t>
  </si>
  <si>
    <t>József István PhD</t>
  </si>
  <si>
    <t>Kontra József PhD</t>
  </si>
  <si>
    <t>Bencéné Fekete Andrea PhD</t>
  </si>
  <si>
    <t>Kiemelt figyelmet igénylő gyermekek pedagógiája</t>
  </si>
  <si>
    <t>Stettner Eleonóra PhD</t>
  </si>
  <si>
    <t>Nagy Enikő PhD</t>
  </si>
  <si>
    <t>Gyakorlat 2. (hospitálás délelőtt és napköziben, játékvezetés)</t>
  </si>
  <si>
    <t>Gyakorlat 3. (csoportos tanítási gyakorlat - magyar, napközis foglalkozás vezetése)</t>
  </si>
  <si>
    <t>Gyakorlat 6. (műveltségterületi csoportos tanítási gyakorlat és egyéni műveltségterületi gyakorlat)</t>
  </si>
  <si>
    <t xml:space="preserve">Bertalan Péter PhD habil </t>
  </si>
  <si>
    <t>Barkóczy László PhD</t>
  </si>
  <si>
    <t>Az oktatás európai dimenziói</t>
  </si>
  <si>
    <t>A gyermekek a digitális világban</t>
  </si>
  <si>
    <t>Kutatások a neveléstudományban</t>
  </si>
  <si>
    <t>Pszichológia (15 kredit)</t>
  </si>
  <si>
    <t>Pedagógia (21 kredit)</t>
  </si>
  <si>
    <t>Veress Róbertné</t>
  </si>
  <si>
    <t>Informatika ismeretkör (6 kredit) (Felelős: Nagy Enikő PhD)</t>
  </si>
  <si>
    <t>Természetismeret módszertan ismeretkör (9 kredit) (Felelős: Szántóné Tóth Hajnalka)</t>
  </si>
  <si>
    <t>Gondolkodási módszerek és szakmódszertan ismeretkör (9 kredit) (Felelős: Molnár Gábor PhD)</t>
  </si>
  <si>
    <t>Történelem és népismeret alapok ismeretkör (12 kredit) (Felelős: Belovári Anita PhD)</t>
  </si>
  <si>
    <t>Webszerkesztés</t>
  </si>
  <si>
    <t>Molnár Gábor PhD</t>
  </si>
  <si>
    <t>Podráczky Judit PhD</t>
  </si>
  <si>
    <t>Fekete Lilla Sára PhD</t>
  </si>
  <si>
    <t>Walter Imola</t>
  </si>
  <si>
    <t>Technikai műveltség alapismeretei ismeretkör (12 kredit) (Felelős: Faragó László PhD)</t>
  </si>
  <si>
    <t xml:space="preserve">Technika tanításásnak módszertana ismeretkör (9 kredit) (Felelős: Faragó László PhD) </t>
  </si>
  <si>
    <t>Faragó László PhD</t>
  </si>
  <si>
    <t>Szabó Eszter PhD</t>
  </si>
  <si>
    <t>Nyelvtudományi ismeretkörök (12 kredit) (Felelős: Kövérné Nagyházi Bernadette PhD)</t>
  </si>
  <si>
    <t>IKT alkalmazása a gyakorlatban és az informatika tanításának tervezése</t>
  </si>
  <si>
    <t>Szakinformatikai (Alkalmazott informatikai) ismeretkör (11 kredit) (Felelős: Nagy Enikő PhD)</t>
  </si>
  <si>
    <t>Testnevelés és sport ismeretkör (11 kredit) (felelős: Szabó Eszter PhD)</t>
  </si>
  <si>
    <t>Testnevelés módszertana ismeretkör (10 kredit) (felelős: Kiss Zoltán PhD)</t>
  </si>
  <si>
    <t>Szili Katalin PhD</t>
  </si>
  <si>
    <t>Ember és társadalom szakmódszertan</t>
  </si>
  <si>
    <t>A magyar nyelvtan tanítása</t>
  </si>
  <si>
    <t>Sport Iroda és Létesítmény Központ</t>
  </si>
  <si>
    <t xml:space="preserve">Alapozó zeneismeret és készségfejlesztés 1. </t>
  </si>
  <si>
    <t xml:space="preserve">Alapozó zeneismeret és készségfejlesztés 2. </t>
  </si>
  <si>
    <t>Haladó zeneismeret és készségfejlesztés</t>
  </si>
  <si>
    <t>Zenei alkotóműhely</t>
  </si>
  <si>
    <t>Az anyanyelvi kompetenciák fejlesztése 1.</t>
  </si>
  <si>
    <t>Digitális pedagógia</t>
  </si>
  <si>
    <t>Speciális pedagógiai ismerek ismeretkör (9 kredit) (Felelős: Podráczky Judit PhD)</t>
  </si>
  <si>
    <t>Szombathelyiné Nyitrai Ágnes PhD</t>
  </si>
  <si>
    <t>Pedagógiai alapok ismeretkör (12 kredit) (Felelős: Bencéné Fekete Andrea PhD)</t>
  </si>
  <si>
    <t>Anyanyelv, írás és olvasás ismeretkör (9 kredit) (Felelős: Kövérné Nagyházi Bernadette PhD)</t>
  </si>
  <si>
    <t>Magyar nyelv és irodalom (21 kredit)</t>
  </si>
  <si>
    <t>Matematika (21 kredit)</t>
  </si>
  <si>
    <t>Természetismeret (21 kredit)</t>
  </si>
  <si>
    <t>Ének-zene (21 kredit)</t>
  </si>
  <si>
    <t>Vizuális nevelés (21 kredit)</t>
  </si>
  <si>
    <t>Informatika (21 kredit)</t>
  </si>
  <si>
    <t>Idegen nyelv (21 kredit)</t>
  </si>
  <si>
    <t>Technika, életvitel, háztartástan (21 kredit)</t>
  </si>
  <si>
    <t>Testnevelés és sport (21 kredit)</t>
  </si>
  <si>
    <t>Szerb György</t>
  </si>
  <si>
    <t>Mozgásterápia</t>
  </si>
  <si>
    <t>Sportanimáció</t>
  </si>
  <si>
    <t>Speciális szakmai ismeretek - Drámapedagógia ismeretkör (Felelős: Gombos Péter PhD)</t>
  </si>
  <si>
    <t>Speciális szakmai ismeretek - Gyógypedagógiai alapismeretek ismeretkör (Felelős: Szili Katalin PhD)</t>
  </si>
  <si>
    <t>Speciális szakmai ismeretek - Neveléstudományi  mesterszakra felkészítő tanulmányok ismeretkör (Felelős: Podráczky Judit PhD)</t>
  </si>
  <si>
    <t>Speciális szakmai ismeretek - Fenntarthatóságra nevelés ismeretkör (Felelős: Dávid János)</t>
  </si>
  <si>
    <t xml:space="preserve">Testnevelés és sportrekreáció 1. </t>
  </si>
  <si>
    <t xml:space="preserve">Testnevelés és sportrekreáció 2. </t>
  </si>
  <si>
    <t>Varga Dániel PhD</t>
  </si>
  <si>
    <t>Matematikai alapok ismeretkör (12 kredit) (Felelős: Veress Róbertné)</t>
  </si>
  <si>
    <t>Gondolkodási módszerek és szakmódszertani ismeretkör (9 kredit) (Felelős: Kontra József PhD)</t>
  </si>
  <si>
    <t>Az átmenet pedagógiai támogatása</t>
  </si>
  <si>
    <t>Játék és tanulás</t>
  </si>
  <si>
    <t>Vizuális készségfejlesztés ismeretkör (11 kredit) (Felelős: Sörös Rita DLA)</t>
  </si>
  <si>
    <t>Sörös Rita DLA</t>
  </si>
  <si>
    <t>Vizuális nevelés módszertana ismeretkör (10 kredit) (Felelős: Sörös Rita DLA)</t>
  </si>
  <si>
    <t>Kórus</t>
  </si>
  <si>
    <t>Didaktikai alapok és a differenciált tanulásszervezés metodikája</t>
  </si>
  <si>
    <t xml:space="preserve">Zenei alapismeretek </t>
  </si>
  <si>
    <t>Kelemen János PhD</t>
  </si>
  <si>
    <t>Matematika és Informatika Tanszék</t>
  </si>
  <si>
    <t>Zenei készségfejlesztés</t>
  </si>
  <si>
    <t>Szaktudományosan megalapozott tantárgy-pedagógiák</t>
  </si>
  <si>
    <t>Tanítói kompetenciák hatékony kibontakozását segítő, kötelezően választható modul</t>
  </si>
  <si>
    <t>Kreatív módszertani műhely (élménypedagógia, múzeumpedagógia, drámapedagógia, napközi, táborozás, szabadidő-szervezés)</t>
  </si>
  <si>
    <t>Az anyanyelvi kompetenciák fejlesztése 2.</t>
  </si>
  <si>
    <t>Hagyományok, családok és életutak a művészetben</t>
  </si>
  <si>
    <t>Kovács Zoltán PhD habil</t>
  </si>
  <si>
    <t>Kis Jenőné Kenesei Éva PhD</t>
  </si>
  <si>
    <t>Matematika és tantárgy-pedagógiája</t>
  </si>
  <si>
    <t xml:space="preserve">A matematika tanításának módszertana </t>
  </si>
  <si>
    <t>Az erkölcstan tanításának módszertana</t>
  </si>
  <si>
    <t>A vizuális nevelés tanításának módszertana, gyermekrajz-elemzés</t>
  </si>
  <si>
    <t>Az informatika tanításának módszertana</t>
  </si>
  <si>
    <t>A technika, életvitel és gyakorlat tanításának módszertana</t>
  </si>
  <si>
    <t>A testnevelés tanításának módszertana</t>
  </si>
  <si>
    <t>Testnevelés és tantárgy-pedagógiája</t>
  </si>
  <si>
    <t>Szakmai idegen nyelv 1.</t>
  </si>
  <si>
    <t>Szakmai idegen nyelv 2.</t>
  </si>
  <si>
    <t xml:space="preserve">Szakmai idegen nyelv 3. </t>
  </si>
  <si>
    <t>Szakmai idegen nyelv 3.</t>
  </si>
  <si>
    <t>A fenntarthatóságra nevelés természettudományos alapjai</t>
  </si>
  <si>
    <t>A fenntarthatóságra nevelés módszertana 1.</t>
  </si>
  <si>
    <t>A fenntarthatóságra nevelés módszertana 2.</t>
  </si>
  <si>
    <t>Drámaóra-vezetés 1.</t>
  </si>
  <si>
    <t>Drámaóra-vezetés 2.</t>
  </si>
  <si>
    <t>Nyelvelmélet, nyelvhasználat 1.</t>
  </si>
  <si>
    <t>Nyelvelmélet, nyelvhasználat 2.</t>
  </si>
  <si>
    <t>Európa és Magyarország a változó világban (Az Európai Unió és Magyarország)</t>
  </si>
  <si>
    <t xml:space="preserve">A természetismeret módszertana 1. </t>
  </si>
  <si>
    <t xml:space="preserve">A természetismeret módszertana 2. </t>
  </si>
  <si>
    <t>A vizuális nevelés tanításának módszertana 1-6. osztály</t>
  </si>
  <si>
    <t>Számítógép-hálózatok</t>
  </si>
  <si>
    <t>Tudomány- és technikatörténet, környezetkultúra, műszaki kommunikáció</t>
  </si>
  <si>
    <t>Gép-közlekedés-modell</t>
  </si>
  <si>
    <t>Nyelvtan 1.</t>
  </si>
  <si>
    <t>Nyelvtan 2.</t>
  </si>
  <si>
    <t>Testnevelés gyakorlata és módszertana 1.</t>
  </si>
  <si>
    <t>Testnevelés gyakorlata és módszertana 2.</t>
  </si>
  <si>
    <t>Színházi élmény feldolgozása</t>
  </si>
  <si>
    <t>Zenei alapismeretek</t>
  </si>
  <si>
    <t>A természetismeret módszertana</t>
  </si>
  <si>
    <t>Szakdolgozat-készítés 1. (forráskezelés)</t>
  </si>
  <si>
    <t>Szakdolgozat-készítés 2. (pedagógiai kutatás módszertana)</t>
  </si>
  <si>
    <t xml:space="preserve">Szakdolgozat-készítés 3. </t>
  </si>
  <si>
    <t>12 kreditnyi kurzus teljesítése kötelező (az azonos tárgykód alatt szereplő tárgyak csak egyszer vehetők fel)</t>
  </si>
  <si>
    <t>Szakkollégium</t>
  </si>
  <si>
    <t>Társadalomtudományi alapok ismeretkör (12 kredit) (Felelős: Molnár Gábor PhD)</t>
  </si>
  <si>
    <t>Pszichológiai alapok ismeretkör (8 kredit) (Felelős: Martin László PhD)</t>
  </si>
  <si>
    <t>Pszichológia a pedagógiában ismeretkör (8 kredit) (Felelős: József István PhD)</t>
  </si>
  <si>
    <t xml:space="preserve">Albert Gábor PhD habil </t>
  </si>
  <si>
    <t>Magyar nyelv ismeretkör (8 kredit) (Felelős: Kovács Zoltán PhD habil)</t>
  </si>
  <si>
    <t>Irodalom ismeretkör (8 kredit) (Felelős: Kovács Zoltán PhD habil)</t>
  </si>
  <si>
    <t>Szóbeli és írásbeli kompetencia fejlesztése</t>
  </si>
  <si>
    <t>Matematika és tantárgy-pedagógiája ismeretkör (12 kredit) (Felelős: Kontra József PhD)</t>
  </si>
  <si>
    <t>Erkölcstan és tantárgy-pedagógiája (3 kredit) (Felelős: Belovári Anita PhD)</t>
  </si>
  <si>
    <t>Természetismeret és tantárgy-pedagógiája ismeretkör (12 kredit) (Felelős: Varga Dániel PhD)</t>
  </si>
  <si>
    <t>Ének-zene és tantárgy-pedagógiája ismeretkör (12 kredit) (Felelős: Nagyné Árgány Brigitta)</t>
  </si>
  <si>
    <t>Vizuális nevelés és tantárgy-pedagógiája ismeretkör (8 kredit) (Felelős: Rónai Gábor)</t>
  </si>
  <si>
    <t>Technika, életvitel, háztartástan és tantárgy-pedagógiája ismeretkör (6 kredit) (Felelős: Velner András)</t>
  </si>
  <si>
    <t>Testnevelés és tantárgy-pedagógiája (10 kredit) (Felelős: Kiss Zoltán PhD)</t>
  </si>
  <si>
    <t>Gyakorlat 4. (hospitálás 1. osztályban külső intézményben, csoportos tanítási gyakorlat - matematika, természetismeret)</t>
  </si>
  <si>
    <t>Idegen nyelv (angol, német) (Felelős: Kopházi-Molnár Erzsébet dr.)</t>
  </si>
  <si>
    <t>Kopházi-Molnár Erzsébet dr.</t>
  </si>
  <si>
    <t xml:space="preserve">Kopházi-Molnár Erzsébet dr. </t>
  </si>
  <si>
    <t>Petőné Csima Melinda PhD</t>
  </si>
  <si>
    <t>Speciális szakmai ismeretek - Az óvoda-iskola átmenet kérdései ismeretkör (Felelős: Bencéné Fekete Andrea PhD)</t>
  </si>
  <si>
    <t>A Speciális pedagógiai ismeretekből egy modult kell választani és annak minden tárgyát teljesíteni (10 kredit)</t>
  </si>
  <si>
    <t>Az óvoda-iskola átmenet modelljei és problémái</t>
  </si>
  <si>
    <t>A tanuláshoz szükséges pszichés funkciók fejlesztése</t>
  </si>
  <si>
    <t>Irodalom- és kultúratudományi ismeretkör (9 kredit) (Felelős: Kovács Zoltán PhD habil)</t>
  </si>
  <si>
    <t>Ember és társadalom (21 kredit)</t>
  </si>
  <si>
    <t>Természetismeret alapjai ismeretkör (12 kredit) Felelős: Doba László)</t>
  </si>
  <si>
    <t>Természetismeret 4. (Biológiai ismeretek)</t>
  </si>
  <si>
    <t>Természetismeret 5. (Földrajzi ismeretek)</t>
  </si>
  <si>
    <t>Ének-zene módszertana ismeretkör (10 kredit) (Felelős: Kis Jenőné Kenesei Éva PhD)</t>
  </si>
  <si>
    <t>Zenei ismeretek és készségfejlesztés ismeretkör (11 kredit) (Felelős: Kis Jenőné Kenesei Éva PhD)</t>
  </si>
  <si>
    <t>Az ének-zene tantárgy-pedagógiája 1. (5-6. osztály)</t>
  </si>
  <si>
    <t>Az ének-zene tantárgy-pedagógiája 2. (5-6. osztály)</t>
  </si>
  <si>
    <t>Rajzolás-festés-mintázás, plasztikai ábrázolás</t>
  </si>
  <si>
    <t>Általános (Elméleti) informatikai ismeretkör (10 kredit) (Felelős: Nagy Enikő PhD)</t>
  </si>
  <si>
    <t>Alkalmazói rendszerek 1.</t>
  </si>
  <si>
    <t>Alkalmazói rendszerek 2.</t>
  </si>
  <si>
    <t>Informatikai eszközök, Alkalmazói rendszerek 1., Számítógép-hálózatok</t>
  </si>
  <si>
    <t>Informatikai eszközök, Az informatika tanításának módszertana</t>
  </si>
  <si>
    <t>Alkalmazói rendszerek 2., Webszerkesztés, IKT alkalmazása a gyakorlatban és az informatika tanításának tervezése</t>
  </si>
  <si>
    <t xml:space="preserve">Nyelvi készségfejlesztési ismeretkör (11 kredit) (Felelős: Fekete Lilla Sára PhD) </t>
  </si>
  <si>
    <t>Módszertan 2.</t>
  </si>
  <si>
    <t>Módszertan 1.</t>
  </si>
  <si>
    <t>Testnevelés gyakorlata és módszertana 2., Testnevelés és sport 3.</t>
  </si>
  <si>
    <t>Kopházi -Molnár Erzsébet dr.</t>
  </si>
  <si>
    <t>Politológia</t>
  </si>
  <si>
    <t>Kopházi Molnár Erzsébet dr.</t>
  </si>
  <si>
    <t>Kopházi-Molnár Erzsábet dr.</t>
  </si>
  <si>
    <t>Tanítói kompetenciák kibontakozását segítő, választható elméleti és gyakorlati tanulmányok - Kötelezően választható tárgyak</t>
  </si>
  <si>
    <t>Albert Gábor PhD habil</t>
  </si>
  <si>
    <t xml:space="preserve">Altbäcker Vilmos DSc </t>
  </si>
  <si>
    <t>Intézmény- és gyermekkortörténet</t>
  </si>
  <si>
    <t>Gyakorlati pszichológia az intézményes nevelésben; Az iskola belső világa</t>
  </si>
  <si>
    <t xml:space="preserve">A matematika tanításának módszertana; A természetismeret módszertana; </t>
  </si>
  <si>
    <t xml:space="preserve">Az erkölcstan tanításának módszertana; Zenei nevelés az alsó tagozaton; Az informatika tanításának módszertana; A technika, életvitel és gyakorlat tanításának módszertana; A vizuális nevelés tanításának módszertana, gyermekrajz-elemzés </t>
  </si>
  <si>
    <t>Műveltségterületi tantárgy-pedagógiák</t>
  </si>
  <si>
    <t>Gyakorlat 3.; Gyakorlat 4.; Gyakorlat 5.; Komplex pedagógia-pszichológia szigorlat</t>
  </si>
  <si>
    <t>Szilvási Zsuzsanna PhD</t>
  </si>
  <si>
    <t xml:space="preserve">Módszertani ismeretkör (10 kredit) (Felelős: Szilvási Zsuzsanna PhD) </t>
  </si>
  <si>
    <t>Szabadon választható tárgyak (12 kredit)</t>
  </si>
  <si>
    <t>Vönöczky Áron</t>
  </si>
  <si>
    <t>Játékvezetés a labdarúgásban</t>
  </si>
  <si>
    <t>Szakdolgozat-készítés (15 kredit) (Felelős: Domokos Áron PhD)</t>
  </si>
  <si>
    <t>Családi életre és kapcsolati kultúrára felkészítés</t>
  </si>
  <si>
    <t>Matematika és tantárgy-pedagógiája 1-6. osztály</t>
  </si>
  <si>
    <t>Tanulmányi kirándulások szervezése</t>
  </si>
  <si>
    <t>Value, autonomy and critical thinking</t>
  </si>
  <si>
    <t>2BTTU1NKM00017</t>
  </si>
  <si>
    <t>From folk culture to multiculturalism</t>
  </si>
  <si>
    <t>2BPPS1APS00017</t>
  </si>
  <si>
    <t>General psychology</t>
  </si>
  <si>
    <t>Human development</t>
  </si>
  <si>
    <t>2BPPS1PEM00017</t>
  </si>
  <si>
    <t>Mental hygiene of teachers</t>
  </si>
  <si>
    <t>2BPPS1GYP00017</t>
  </si>
  <si>
    <t>Alkalmazott pszichológia az intézményes nevelésben</t>
  </si>
  <si>
    <t>Applied psychology in institutional education</t>
  </si>
  <si>
    <t>2BPPS1IGY00017</t>
  </si>
  <si>
    <t>History of institutions and infancy</t>
  </si>
  <si>
    <t>2BPPS1DAD00017</t>
  </si>
  <si>
    <r>
      <t>Didaktikai alapok és a differenciált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tanulásszervezés metodikája</t>
    </r>
  </si>
  <si>
    <t>Didactic bases and the methodology of organising differentiated learning</t>
  </si>
  <si>
    <t>2BPPS1IBV00017</t>
  </si>
  <si>
    <t>The inner world of schools</t>
  </si>
  <si>
    <t>2BPPS1KMM00017</t>
  </si>
  <si>
    <t>Creative methodology workshop (experiental education, museum pedagogy, drama pedagogy, daycare, camping, leisure time management)</t>
  </si>
  <si>
    <t>2BPPS1KFI00017</t>
  </si>
  <si>
    <t>Pedagogy of children in need of special attention</t>
  </si>
  <si>
    <t>2BPPS1KSI00017</t>
  </si>
  <si>
    <t>Complex pedagogy-psychology final exam</t>
  </si>
  <si>
    <t>2BMAG1ANE00017</t>
  </si>
  <si>
    <t>Theoretical bases of mother tongue education</t>
  </si>
  <si>
    <t>2BMAG1SIK00017</t>
  </si>
  <si>
    <t>Development of oral and written competences</t>
  </si>
  <si>
    <t>Development of mother tongue competences 1.</t>
  </si>
  <si>
    <t>Development of mother tongue competences 2.</t>
  </si>
  <si>
    <t>Children's culture</t>
  </si>
  <si>
    <t>2BMAG1HCE00017</t>
  </si>
  <si>
    <t>Traditions, families and courses of life in art</t>
  </si>
  <si>
    <t>2BSZT1MAL00017</t>
  </si>
  <si>
    <t>Basics of mathematics 1.</t>
  </si>
  <si>
    <t>2BSZT1MAA00017</t>
  </si>
  <si>
    <t>Basics of mathematics 2.</t>
  </si>
  <si>
    <t>2BSZT1MTM00017</t>
  </si>
  <si>
    <t>Methodology of teaching mathematics</t>
  </si>
  <si>
    <t>2BSZT1MTP00017</t>
  </si>
  <si>
    <t>Mathematics and its methodology</t>
  </si>
  <si>
    <t>2BTTU1ETM00017</t>
  </si>
  <si>
    <t>Methodology of teaching moral education</t>
  </si>
  <si>
    <t>2BSZT1TFK00017</t>
  </si>
  <si>
    <t>Science 1. (Knowledge of physics and chemistry, sustainability)</t>
  </si>
  <si>
    <t>Science 2. (Knowledge of biology and geography, health education)</t>
  </si>
  <si>
    <t>Methodology of science</t>
  </si>
  <si>
    <t>2BSZT1ZAL00017</t>
  </si>
  <si>
    <t>Basics of music</t>
  </si>
  <si>
    <t>2BSZT1ZNA00017</t>
  </si>
  <si>
    <t>Music education in elementary school</t>
  </si>
  <si>
    <t>Creative music games, self-expression in music workshop</t>
  </si>
  <si>
    <t>2BSZT1VMA00017</t>
  </si>
  <si>
    <t>Visual cognition, creative practice</t>
  </si>
  <si>
    <t>2BSZT1VNT00017</t>
  </si>
  <si>
    <t>Methodology of teaching visual education, analysis of children's drawings</t>
  </si>
  <si>
    <t>Digital pedagogy</t>
  </si>
  <si>
    <t>2BSZT1ITM00017</t>
  </si>
  <si>
    <t>Methodology of teaching information technology</t>
  </si>
  <si>
    <t>2BSZT1TEG00017</t>
  </si>
  <si>
    <t>Tecnology, way of life and practice</t>
  </si>
  <si>
    <t>2BSZT1TTM00017</t>
  </si>
  <si>
    <t>Methodology of teaching technology, way of life and practice</t>
  </si>
  <si>
    <t>0BSIK1TEA00017</t>
  </si>
  <si>
    <t>Basics of physical education</t>
  </si>
  <si>
    <t>0BSIK1TTP00017</t>
  </si>
  <si>
    <t>Physical education and its methodology</t>
  </si>
  <si>
    <t>0BSIK1TTM00017</t>
  </si>
  <si>
    <t>Methodology of teaching physical education</t>
  </si>
  <si>
    <t>0BSIK1TS100017</t>
  </si>
  <si>
    <t>Physical education and sport recreation 1.</t>
  </si>
  <si>
    <t>0BSKI1TS200017</t>
  </si>
  <si>
    <t>Physical education and sport recreation 2.</t>
  </si>
  <si>
    <t>2BPPS1GY100017</t>
  </si>
  <si>
    <t>Gyakorlat 1. (óvoda, általános iskola, dokumentumok megtekintése, iskolai rendezvény látogatása és szervezése)</t>
  </si>
  <si>
    <t>Practice 1. (kindergarten, primary school, survey of documents, visiting and organising school programmes)</t>
  </si>
  <si>
    <t>2BPPS1GY200017</t>
  </si>
  <si>
    <t>Practice 2. (observation in the morning and during the day, game management)</t>
  </si>
  <si>
    <t>2BSZT1GY300017</t>
  </si>
  <si>
    <t>Practice 3. (group teaching practice - Hungarian, management of a daycare lesson)</t>
  </si>
  <si>
    <t>2BSZT1GY400017</t>
  </si>
  <si>
    <t>Practice 4. (observation 1. in a class in an outer institution, group teaching practice - mathematics, science)</t>
  </si>
  <si>
    <t>2BSZT1GY500017</t>
  </si>
  <si>
    <t>Gyakorlat 5. (kéthetezés alapképzésen, hospitálás műveltségterületen; 5-6. osztályban csoportos tanítási gyakorlat - erkölcstan, ének, technika, informatika, vizuális nevelés)</t>
  </si>
  <si>
    <t>Practice 5. (two-week practice in basic training, observation in the special field; group teaching practice in classes 5-6 - moral education, music, technology, information technology, visual education)</t>
  </si>
  <si>
    <t>2BPPS1GY600017</t>
  </si>
  <si>
    <t>Practice 6. (group practice in the special field and individual practice in the special field)</t>
  </si>
  <si>
    <t>2BPPS1ÖGY00017</t>
  </si>
  <si>
    <t>Comprehensive outer school teaching practice (8 weeks, 1 day case discussion every second week)</t>
  </si>
  <si>
    <t>2BMAG1SD100017</t>
  </si>
  <si>
    <t>Dissertation preparation 1. (handling of source material)</t>
  </si>
  <si>
    <t>2BPPS1SD200017</t>
  </si>
  <si>
    <t>Dissertation preparation 2. (methodology of pedagogical research)</t>
  </si>
  <si>
    <t>Dissertation preparation 3.</t>
  </si>
  <si>
    <t>2BMAG1SZD00017</t>
  </si>
  <si>
    <t>Dissertation</t>
  </si>
  <si>
    <t>0BICS1SN100017</t>
  </si>
  <si>
    <t>Professional foreign language 1.</t>
  </si>
  <si>
    <t>0BICS1SN200017</t>
  </si>
  <si>
    <t>Professional foreign language 2.</t>
  </si>
  <si>
    <t>0BICS1SN300017</t>
  </si>
  <si>
    <t>Professional foreign language 3.</t>
  </si>
  <si>
    <t>0BICS1SIG00017</t>
  </si>
  <si>
    <t>Professional foreign language final exam</t>
  </si>
  <si>
    <t>2BPPS1OIM00017</t>
  </si>
  <si>
    <t>Models and problems of transition from kindergarten to school</t>
  </si>
  <si>
    <t>2BPPS1APT00017</t>
  </si>
  <si>
    <t>Pedagogical support of transition</t>
  </si>
  <si>
    <t>2BPPS1JET00017</t>
  </si>
  <si>
    <t>Playing and learning</t>
  </si>
  <si>
    <t>2BTTU1GYD00017</t>
  </si>
  <si>
    <t>Child in the digital world</t>
  </si>
  <si>
    <t>2BPPS1KNT00017</t>
  </si>
  <si>
    <t>Researches in pedagogy</t>
  </si>
  <si>
    <t>2BPPS1OED00017</t>
  </si>
  <si>
    <t>European dimensions of education</t>
  </si>
  <si>
    <t>2BGYP1BGY00017</t>
  </si>
  <si>
    <t>Introductory knowledge of special education</t>
  </si>
  <si>
    <t>2BGYP1AFG00017</t>
  </si>
  <si>
    <t>Atipikus fejlődésű gyermek</t>
  </si>
  <si>
    <t>Child with atypical development</t>
  </si>
  <si>
    <t>2BGYP1TPF00017</t>
  </si>
  <si>
    <t>Development of psychic functions necessary for learning</t>
  </si>
  <si>
    <t>2BSZT1FNT00017</t>
  </si>
  <si>
    <t>Scientific bases of sustainability education</t>
  </si>
  <si>
    <t>2BSZT1FN100017</t>
  </si>
  <si>
    <t>Methodology of sustainability education 1.</t>
  </si>
  <si>
    <t>2BSZT1FN200017</t>
  </si>
  <si>
    <t>Methodology of sustainability education 2.</t>
  </si>
  <si>
    <t>2BMAG1DGY00017</t>
  </si>
  <si>
    <t>Drama pedagogy practice</t>
  </si>
  <si>
    <t>2BMAG1DV100017</t>
  </si>
  <si>
    <t>Drama lesson management 1.</t>
  </si>
  <si>
    <t>2BMAG1DV200017</t>
  </si>
  <si>
    <t>Drama lesson management 2.</t>
  </si>
  <si>
    <t>Language theory, language usage 1.</t>
  </si>
  <si>
    <t>Language theory, language usage 2.</t>
  </si>
  <si>
    <t>2BMAG1MNY00017</t>
  </si>
  <si>
    <t>Methodology of teaching Hungarian language</t>
  </si>
  <si>
    <t>2BMAG1ITA00017</t>
  </si>
  <si>
    <t>Methoooodology of teaching literature</t>
  </si>
  <si>
    <t>2BMAG1MAS00017</t>
  </si>
  <si>
    <t>Műveltségterületi szigorlat (magyar nyelv és irodalom)</t>
  </si>
  <si>
    <t>Special field final exam (Hungarian language and literature)</t>
  </si>
  <si>
    <t>2BSZT1ASE00017</t>
  </si>
  <si>
    <t>Algebra, number theory</t>
  </si>
  <si>
    <t>2BSZT1GEO00017</t>
  </si>
  <si>
    <t>Geometry</t>
  </si>
  <si>
    <t>2BSZT1ANV00017</t>
  </si>
  <si>
    <t>Analysis, probability theory</t>
  </si>
  <si>
    <t>2BSZT1HML00017</t>
  </si>
  <si>
    <t>Set theory, mathematical logic</t>
  </si>
  <si>
    <t>2BSZT1TPM00017</t>
  </si>
  <si>
    <t>Mathematics and its methodology classes 1-6.</t>
  </si>
  <si>
    <t>2BSZT1SMA00017</t>
  </si>
  <si>
    <t>Műveltségterületi szigorlat (matematika)</t>
  </si>
  <si>
    <t>Special field final exam (mathematics)</t>
  </si>
  <si>
    <t>2BTTU1EMT00017</t>
  </si>
  <si>
    <t>Európa és Magyarország története a 1849-ig</t>
  </si>
  <si>
    <t>History of Europe and Hungary up to the 18th century</t>
  </si>
  <si>
    <t>2BTTU1HON00017</t>
  </si>
  <si>
    <t>Homeland and folk knowledge</t>
  </si>
  <si>
    <t>2BTTU1EMV00017</t>
  </si>
  <si>
    <t>Europe and Hungary in the changing world (The European Union and Hungary)</t>
  </si>
  <si>
    <t>2BTTU1NKG00017</t>
  </si>
  <si>
    <t>Open and creative thinking about man and society</t>
  </si>
  <si>
    <t>2BTTU1ETS00017</t>
  </si>
  <si>
    <t>Methodology of man and society</t>
  </si>
  <si>
    <t>2BTTU1SET00017</t>
  </si>
  <si>
    <t>Műveltségterületi szigorlat (ember és társadalom)</t>
  </si>
  <si>
    <t>Special field final exam (Man and society)</t>
  </si>
  <si>
    <t>2BSZT1TI300017</t>
  </si>
  <si>
    <t>Természetismeret 3. (Fizikai és  kémiai ismeretek)</t>
  </si>
  <si>
    <t>Science 3. (Knowledge of physics and chemistry)</t>
  </si>
  <si>
    <t>2BSZT1TI400017</t>
  </si>
  <si>
    <t>Science 4. (Knowledge of biology)</t>
  </si>
  <si>
    <t>Science 5. (Knowledge of geography)</t>
  </si>
  <si>
    <t>2BSZT1TM100017</t>
  </si>
  <si>
    <t>Methodology of science 1.</t>
  </si>
  <si>
    <t>2BSZT1TM200017</t>
  </si>
  <si>
    <t>Methodology of science 2.</t>
  </si>
  <si>
    <t>2BSZT1STI00017</t>
  </si>
  <si>
    <t>Műveltségterületi szigorlat (természetismeret)</t>
  </si>
  <si>
    <t>Special field final exam (Science)</t>
  </si>
  <si>
    <t>2BSZT1ZE100017</t>
  </si>
  <si>
    <t>Foundation of music knowledge and skill development 1.</t>
  </si>
  <si>
    <t>2BSZT1ZE200017</t>
  </si>
  <si>
    <t>Foundation of music knowledge and skill development 2.</t>
  </si>
  <si>
    <t>2BSZT1HZK00017</t>
  </si>
  <si>
    <t>Advanced music knowledge and skill development</t>
  </si>
  <si>
    <t>2BSZT1ET100017</t>
  </si>
  <si>
    <t>Methodology of singing - music subject 1. (classes 5-6.)</t>
  </si>
  <si>
    <t>2BSZT1ET200017</t>
  </si>
  <si>
    <t>Methodology of singing - music subject 2. (classes 5-6.)</t>
  </si>
  <si>
    <t>2BSZT1SÉZ00017</t>
  </si>
  <si>
    <t>Műveltségterületi szigorlat (ének-zene)</t>
  </si>
  <si>
    <t>Special field final exam (singing - music)</t>
  </si>
  <si>
    <t>2BSZT1RFM00017</t>
  </si>
  <si>
    <t>Drawing - painting - modelling, plastic art</t>
  </si>
  <si>
    <t>2BSZT1MIT00017</t>
  </si>
  <si>
    <t>Motion picture, intermedia, typography, computer designs</t>
  </si>
  <si>
    <t>2BSZT1MTF00017</t>
  </si>
  <si>
    <t>Colony of artists, study trip, taking photos</t>
  </si>
  <si>
    <t>2BSZT1VTM00017</t>
  </si>
  <si>
    <t>Methodology of teaching visual education classes 1-6.</t>
  </si>
  <si>
    <t>2BSZT1MNT00017</t>
  </si>
  <si>
    <t>Histor of art, folk art, object and environment culture</t>
  </si>
  <si>
    <t>2BSZT1SVI00017</t>
  </si>
  <si>
    <t>Műveltségterületi szigorlat (vizuális nevelés)</t>
  </si>
  <si>
    <t>Special field final exam (Visual education)</t>
  </si>
  <si>
    <t>Information technology tools</t>
  </si>
  <si>
    <t>2BINF1AR100017</t>
  </si>
  <si>
    <t>Application systems 1.</t>
  </si>
  <si>
    <t>2BINF1SGH00017</t>
  </si>
  <si>
    <t>Computer networks</t>
  </si>
  <si>
    <t>2BINF1AR200017</t>
  </si>
  <si>
    <t>Application systems 2.</t>
  </si>
  <si>
    <t>2BINF1WSZ00017</t>
  </si>
  <si>
    <t>Web design</t>
  </si>
  <si>
    <t>2BINF1IKT00017</t>
  </si>
  <si>
    <t>ICT application in practice and the planning of teaching information technology</t>
  </si>
  <si>
    <t>2BINF1SIF00017</t>
  </si>
  <si>
    <t>Műveltségterületi szigorlat (informatika)</t>
  </si>
  <si>
    <t>Special field final exam (Information technology)</t>
  </si>
  <si>
    <t>0BICS1NY100017</t>
  </si>
  <si>
    <t>Grammar 1.</t>
  </si>
  <si>
    <t>0BICS1NY200017</t>
  </si>
  <si>
    <t>Grammar2.</t>
  </si>
  <si>
    <t>0BICSBGY00017</t>
  </si>
  <si>
    <t>Language practice</t>
  </si>
  <si>
    <t>0BICS1MT100017</t>
  </si>
  <si>
    <t>Methodology 1.</t>
  </si>
  <si>
    <t>0BICS1MT200017</t>
  </si>
  <si>
    <t>Methodology 2.</t>
  </si>
  <si>
    <t>0BICS1SID00017</t>
  </si>
  <si>
    <t>Műveltségterületi szigorlat (idegen nyelv)</t>
  </si>
  <si>
    <t>Special field final exam (Foreign language)</t>
  </si>
  <si>
    <t>2BSZT1TTE00017</t>
  </si>
  <si>
    <t>History of science and technology, environment culture, technical communication</t>
  </si>
  <si>
    <t>2BSZT1AEN00017</t>
  </si>
  <si>
    <t>Material and energy</t>
  </si>
  <si>
    <t>2BSZT1GKM00017</t>
  </si>
  <si>
    <t>Machine - transport - model</t>
  </si>
  <si>
    <t>2BSZT1TET00017</t>
  </si>
  <si>
    <t>Methodology of teaching technology in classes 1-6.</t>
  </si>
  <si>
    <t>2BSZT1COH00017</t>
  </si>
  <si>
    <t>Family, home, household</t>
  </si>
  <si>
    <t>2BSZT1STE00017</t>
  </si>
  <si>
    <t>Műveltségterületi szigorlat (technika, életvitel, háztartástan)</t>
  </si>
  <si>
    <t>Special field final exam (Technology, way of life, housekeeping)</t>
  </si>
  <si>
    <t>0BSKI1TS100017</t>
  </si>
  <si>
    <t>Physical education and sport 1.</t>
  </si>
  <si>
    <t>0BSKI1T2S00017</t>
  </si>
  <si>
    <t>Physical education and sport 2.</t>
  </si>
  <si>
    <t>0BSKI1TS300017</t>
  </si>
  <si>
    <t>Physical education and sport 3.</t>
  </si>
  <si>
    <t>0BSKI1TM100017</t>
  </si>
  <si>
    <t>Practice and methodology of physical education 1.</t>
  </si>
  <si>
    <t>0BSKI1TM200017</t>
  </si>
  <si>
    <t>Practice and methodology of physical education 2.</t>
  </si>
  <si>
    <t>0BSKI1STS00017</t>
  </si>
  <si>
    <t>Műveltségterületi szigorlat (testnevelés és sport)</t>
  </si>
  <si>
    <t>Special field final exam (Physical education and sport)</t>
  </si>
  <si>
    <t>2BPPS3KOL00000</t>
  </si>
  <si>
    <t>Special college</t>
  </si>
  <si>
    <t>2BMAG3SZI10017</t>
  </si>
  <si>
    <t>Performance analysis I.</t>
  </si>
  <si>
    <t>2BMAG3SZI20017</t>
  </si>
  <si>
    <t>Performance analysis II.</t>
  </si>
  <si>
    <t>2BMAG3SZI30017</t>
  </si>
  <si>
    <t>Performance analysis III.</t>
  </si>
  <si>
    <t>2BSZT3SZEF0017</t>
  </si>
  <si>
    <t>Elaboration of a theatrical performance</t>
  </si>
  <si>
    <t>2BPPS3CEK00017</t>
  </si>
  <si>
    <t>Preparation for family life and partnership culture</t>
  </si>
  <si>
    <t>2BSKI3TTÁ00017</t>
  </si>
  <si>
    <t>Organization, leading winter camps</t>
  </si>
  <si>
    <t>2BSKI3NYT00017</t>
  </si>
  <si>
    <t>Organization, leadning summer camps</t>
  </si>
  <si>
    <t>0BSKI3LAB00017</t>
  </si>
  <si>
    <t>Ball games</t>
  </si>
  <si>
    <t>2BSKI3JVL00017</t>
  </si>
  <si>
    <t>Game management in football</t>
  </si>
  <si>
    <t>0BSCS1ÚSZ00000</t>
  </si>
  <si>
    <t>Swimming</t>
  </si>
  <si>
    <t>0BSKI3TŰS00017</t>
  </si>
  <si>
    <t>Sports done in nature</t>
  </si>
  <si>
    <t>0BSKI3KOR00017</t>
  </si>
  <si>
    <t>Skating</t>
  </si>
  <si>
    <t>0BSKI3ÜTS00017</t>
  </si>
  <si>
    <t>Racquet sports</t>
  </si>
  <si>
    <t>0BSKI3AER00017</t>
  </si>
  <si>
    <t>Aerobics</t>
  </si>
  <si>
    <t>0BSKI3MTR00017</t>
  </si>
  <si>
    <t>Physical therapy</t>
  </si>
  <si>
    <t>0BSKI3SAN00017</t>
  </si>
  <si>
    <t>Sport animation</t>
  </si>
  <si>
    <t>2BSZT3ZEA00017</t>
  </si>
  <si>
    <t>Music creative workshop</t>
  </si>
  <si>
    <t>Music skill development</t>
  </si>
  <si>
    <t>2BMAG3DRP00017</t>
  </si>
  <si>
    <t>Drama pedagogy methods</t>
  </si>
  <si>
    <t>2BMAG3MID10017</t>
  </si>
  <si>
    <t>Methods of teaching Hungarian as a foreign language 1.</t>
  </si>
  <si>
    <t>2BMAG3MID20017</t>
  </si>
  <si>
    <t>Methods of teaching Hungarian as a foreign language 2.</t>
  </si>
  <si>
    <t>2BMAG3VIR00017</t>
  </si>
  <si>
    <t>Literature and visuality</t>
  </si>
  <si>
    <t>2BMAG3EKP00017</t>
  </si>
  <si>
    <t>Different cultures - common problems</t>
  </si>
  <si>
    <t>2BMAG3FBM00017</t>
  </si>
  <si>
    <t>Developmental bibliotherapy methods</t>
  </si>
  <si>
    <t>2BMAG3NYH00017</t>
  </si>
  <si>
    <t>Language drawbacks, remedial language</t>
  </si>
  <si>
    <t>2BMAG3BÍS00017</t>
  </si>
  <si>
    <t>Compilation of oral and written texts</t>
  </si>
  <si>
    <t>2BSZT3KÖN00017</t>
  </si>
  <si>
    <t>Education for transport</t>
  </si>
  <si>
    <t>2BSZT3KKU00017</t>
  </si>
  <si>
    <t>Environment culture</t>
  </si>
  <si>
    <t>2BSZT3OKT00017</t>
  </si>
  <si>
    <t>Education technology</t>
  </si>
  <si>
    <t>2BSZT3HTT00017</t>
  </si>
  <si>
    <t>Housekeeping</t>
  </si>
  <si>
    <t>2BTTU3POL00017</t>
  </si>
  <si>
    <t>Politology</t>
  </si>
  <si>
    <t>2BSZT3ISK00017</t>
  </si>
  <si>
    <t>School garden</t>
  </si>
  <si>
    <t>2BSZT3MÉM00017</t>
  </si>
  <si>
    <t>Mathematics and art</t>
  </si>
  <si>
    <t>2BSZT3IMT00017</t>
  </si>
  <si>
    <t>Application of computer science in maths teaching</t>
  </si>
  <si>
    <t>2BSZT3TAK00017</t>
  </si>
  <si>
    <t>Organising and managing study trips</t>
  </si>
  <si>
    <t>2BSZT3MFÖ00017</t>
  </si>
  <si>
    <t>Magyarország természeti és kulturális értékei</t>
  </si>
  <si>
    <t>Natural and Cultural Treasures of Hungary</t>
  </si>
  <si>
    <t>0BICS3HA100017</t>
  </si>
  <si>
    <t>0BICS3CUI00017</t>
  </si>
  <si>
    <t>Current issues</t>
  </si>
  <si>
    <t>0BICS3DPE00017</t>
  </si>
  <si>
    <t>0BICS3UNT00017</t>
  </si>
  <si>
    <t>Advanced German</t>
  </si>
  <si>
    <t>0BICS3AKT00017</t>
  </si>
  <si>
    <t>0BICS3ELK00000</t>
  </si>
  <si>
    <t>Preparation for professional foreign language</t>
  </si>
  <si>
    <t>0BICS3MS400000</t>
  </si>
  <si>
    <t>Professional foreign language 4.</t>
  </si>
  <si>
    <t>2BSZT3KOR00017</t>
  </si>
  <si>
    <t>Choir</t>
  </si>
  <si>
    <t>Adaptív iskola</t>
  </si>
  <si>
    <t>2BPPT3ADI00018</t>
  </si>
  <si>
    <t>Pedagógia- Pszichológia Tanszék</t>
  </si>
  <si>
    <t>Dr. Perjés István</t>
  </si>
  <si>
    <t>Pedagógia és szépirodalom</t>
  </si>
  <si>
    <t>2BPPT3PES00018</t>
  </si>
  <si>
    <t>2BSZT3CSE10017</t>
  </si>
  <si>
    <t>2BSZT3CSE20017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</si>
  <si>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</si>
  <si>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</si>
  <si>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</si>
  <si>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</si>
  <si>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Dr. Podráczky Judit</t>
  </si>
  <si>
    <t>Kórus 2.</t>
  </si>
  <si>
    <t>Kórus 3.</t>
  </si>
  <si>
    <t>2BSZT3KOR20018</t>
  </si>
  <si>
    <t>2BSZT3KOR30018</t>
  </si>
  <si>
    <t>2BSZT3KOR40018</t>
  </si>
  <si>
    <t>2BSZT3KOR50018</t>
  </si>
  <si>
    <t>2BSZT3KOR60018</t>
  </si>
  <si>
    <t>2BSZT3KOR70018</t>
  </si>
  <si>
    <t>2BSZT3KOR80018</t>
  </si>
  <si>
    <t>Kórus 4.</t>
  </si>
  <si>
    <t>Kórus 5.</t>
  </si>
  <si>
    <t>Kórus 6.</t>
  </si>
  <si>
    <t>Kórus 7.</t>
  </si>
  <si>
    <t>Kórus 8.</t>
  </si>
  <si>
    <t>Choir 2.</t>
  </si>
  <si>
    <t>Choir 3.</t>
  </si>
  <si>
    <t>Choir 4.</t>
  </si>
  <si>
    <t>Choir 5.</t>
  </si>
  <si>
    <t>Choir 6.</t>
  </si>
  <si>
    <t>Choir 7.</t>
  </si>
  <si>
    <t>Choir 8.</t>
  </si>
  <si>
    <t>2BSZT3JAM00018</t>
  </si>
  <si>
    <t>Játékos módszertár</t>
  </si>
  <si>
    <t>2BSZT3MÚP00000</t>
  </si>
  <si>
    <t>Múzeumpedagógia</t>
  </si>
  <si>
    <t>Museum Pedagogy</t>
  </si>
  <si>
    <t>Takács Anett</t>
  </si>
  <si>
    <t>2BSZT3OFM00018</t>
  </si>
  <si>
    <t>Outdoor fejlesztő módszerek</t>
  </si>
  <si>
    <t>Dr. Csajka Edina</t>
  </si>
  <si>
    <t>Szabadidőpedagógia</t>
  </si>
  <si>
    <t>2BSZT3SZP00018</t>
  </si>
  <si>
    <t>Baka József</t>
  </si>
  <si>
    <t>2BSZT3KKE00018</t>
  </si>
  <si>
    <t>Komplex-kreatív-élményműhely</t>
  </si>
  <si>
    <t>Dr. Csimáné Dr. Pozsegovics Beáta</t>
  </si>
  <si>
    <t>2BSZT3KEM00018</t>
  </si>
  <si>
    <t>Kézműves műhely</t>
  </si>
  <si>
    <t>Handicraft Workshop</t>
  </si>
  <si>
    <t>2BSZT3MUT00018</t>
  </si>
  <si>
    <t>A művészet titkai</t>
  </si>
  <si>
    <t>2BSZT3KMP00018</t>
  </si>
  <si>
    <t>Képzőművészeti projektek</t>
  </si>
  <si>
    <t>2BINF1IFE00017</t>
  </si>
  <si>
    <t>Neveléstudományi kutatószeminárium 1.</t>
  </si>
  <si>
    <t>Neveléstudományi kutatószeminárium 2.</t>
  </si>
  <si>
    <t>Az anyanyelvi kompetenciák fejlesztése 3.</t>
  </si>
  <si>
    <t>Kultúraelméletek, irodalomtörténetek 2.</t>
  </si>
  <si>
    <t>Kultúraelméletek, irodalomtörténetek 1.</t>
  </si>
  <si>
    <t>választott oktató</t>
  </si>
  <si>
    <t>Egészségnevelés</t>
  </si>
  <si>
    <t>Development of mother tongue competences 3.</t>
  </si>
  <si>
    <t>Theories of culture, histories of litertaure 2.</t>
  </si>
  <si>
    <t xml:space="preserve">Fazekas Sándor PhD </t>
  </si>
  <si>
    <t>2BTTU1EAK00018</t>
  </si>
  <si>
    <t>2BTTU1TGY00018</t>
  </si>
  <si>
    <t>A jelenkori társadalom és a gyermek</t>
  </si>
  <si>
    <t>Present-day society and the child</t>
  </si>
  <si>
    <t>2BPPS1AFE00018</t>
  </si>
  <si>
    <t>2BMAG1AKF00018</t>
  </si>
  <si>
    <t>2BMAG1ANK00018</t>
  </si>
  <si>
    <t>2BMAG1ANK30018</t>
  </si>
  <si>
    <t>2BMAG1GYK00018</t>
  </si>
  <si>
    <t>2BSZT1TBF00018</t>
  </si>
  <si>
    <t>2BSZT1TEM00018</t>
  </si>
  <si>
    <t>2BSZT1EGN00018</t>
  </si>
  <si>
    <t>2BSZT1KJÖ00018</t>
  </si>
  <si>
    <t>2BSZT1ZKF00018</t>
  </si>
  <si>
    <t>2BTTU1DIP00018</t>
  </si>
  <si>
    <t>2BMAG1SZ300018</t>
  </si>
  <si>
    <t>2BMAG1NE100018</t>
  </si>
  <si>
    <t>2BMAG1NE200018</t>
  </si>
  <si>
    <t>2BMAG1KEI10018</t>
  </si>
  <si>
    <t>2BMAG1KEI20018</t>
  </si>
  <si>
    <t>2BSZT1TI500018</t>
  </si>
  <si>
    <t>2BPPT3NTK10018</t>
  </si>
  <si>
    <t>2BPPT3NTK20018</t>
  </si>
  <si>
    <t>Theories of culture, histories of litertaure 1.</t>
  </si>
  <si>
    <t>2018. szeptember 1.</t>
  </si>
  <si>
    <t>Kooperatív tanulási módszerek</t>
  </si>
  <si>
    <t>2BSZM3KTM00019</t>
  </si>
  <si>
    <t>2BPPT1GSL00019</t>
  </si>
  <si>
    <t>Gyermekprogramok szervezése és lebonyolítása</t>
  </si>
  <si>
    <t>2BSZT1JMA00020</t>
  </si>
  <si>
    <t>Játékos matematika</t>
  </si>
  <si>
    <t>Dr. Zentai Gabriella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</si>
</sst>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trike/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1" fontId="2" fillId="34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1" fontId="2" fillId="34" borderId="1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34" borderId="1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4" borderId="27" xfId="0" applyFont="1" applyFill="1" applyBorder="1" applyAlignment="1">
      <alignment horizontal="left" vertical="center" shrinkToFi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 shrinkToFit="1"/>
    </xf>
    <xf numFmtId="1" fontId="2" fillId="34" borderId="31" xfId="0" applyNumberFormat="1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2" fillId="34" borderId="2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1" fontId="2" fillId="34" borderId="35" xfId="0" applyNumberFormat="1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left" vertical="center"/>
    </xf>
    <xf numFmtId="1" fontId="2" fillId="34" borderId="38" xfId="0" applyNumberFormat="1" applyFont="1" applyFill="1" applyBorder="1" applyAlignment="1">
      <alignment horizontal="center" vertical="center" shrinkToFit="1"/>
    </xf>
    <xf numFmtId="1" fontId="2" fillId="34" borderId="19" xfId="0" applyNumberFormat="1" applyFont="1" applyFill="1" applyBorder="1" applyAlignment="1">
      <alignment horizontal="center" vertical="center" shrinkToFit="1"/>
    </xf>
    <xf numFmtId="0" fontId="2" fillId="34" borderId="3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2" fillId="34" borderId="4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7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4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0" fillId="0" borderId="6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/>
    </xf>
    <xf numFmtId="0" fontId="0" fillId="0" borderId="51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47" xfId="0" applyFont="1" applyFill="1" applyBorder="1" applyAlignment="1">
      <alignment vertical="center" shrinkToFi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 shrinkToFit="1"/>
    </xf>
    <xf numFmtId="49" fontId="0" fillId="0" borderId="52" xfId="0" applyNumberFormat="1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9" xfId="0" applyFont="1" applyFill="1" applyBorder="1" applyAlignment="1">
      <alignment horizontal="left" vertical="center" wrapText="1" shrinkToFit="1"/>
    </xf>
    <xf numFmtId="49" fontId="0" fillId="0" borderId="47" xfId="0" applyNumberFormat="1" applyFont="1" applyFill="1" applyBorder="1" applyAlignment="1">
      <alignment horizontal="center" vertical="center" wrapText="1" shrinkToFi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66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49" fontId="12" fillId="0" borderId="41" xfId="52" applyNumberFormat="1" applyFont="1" applyFill="1" applyBorder="1" applyAlignment="1">
      <alignment horizontal="center" vertical="center" shrinkToFit="1"/>
    </xf>
    <xf numFmtId="49" fontId="12" fillId="0" borderId="47" xfId="52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12" fillId="0" borderId="40" xfId="52" applyNumberFormat="1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vertical="center" shrinkToFit="1"/>
    </xf>
    <xf numFmtId="0" fontId="17" fillId="0" borderId="5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68" xfId="0" applyFont="1" applyFill="1" applyBorder="1" applyAlignment="1">
      <alignment horizontal="left" vertical="center" shrinkToFit="1"/>
    </xf>
    <xf numFmtId="1" fontId="0" fillId="0" borderId="82" xfId="0" applyNumberFormat="1" applyFont="1" applyBorder="1" applyAlignment="1">
      <alignment horizontal="center" vertical="center" shrinkToFit="1"/>
    </xf>
    <xf numFmtId="1" fontId="0" fillId="0" borderId="79" xfId="0" applyNumberFormat="1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vertical="center" shrinkToFit="1"/>
    </xf>
    <xf numFmtId="49" fontId="0" fillId="0" borderId="67" xfId="0" applyNumberFormat="1" applyFont="1" applyFill="1" applyBorder="1" applyAlignment="1">
      <alignment horizontal="center" vertical="center" shrinkToFit="1"/>
    </xf>
    <xf numFmtId="49" fontId="0" fillId="0" borderId="79" xfId="0" applyNumberFormat="1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7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left" vertical="center"/>
    </xf>
    <xf numFmtId="0" fontId="0" fillId="0" borderId="41" xfId="0" applyFont="1" applyBorder="1" applyAlignment="1">
      <alignment shrinkToFit="1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17" fillId="0" borderId="54" xfId="0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/>
    </xf>
    <xf numFmtId="49" fontId="0" fillId="0" borderId="54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left" vertical="center"/>
    </xf>
    <xf numFmtId="49" fontId="0" fillId="0" borderId="51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vertical="center" wrapText="1"/>
    </xf>
    <xf numFmtId="49" fontId="12" fillId="0" borderId="51" xfId="52" applyNumberFormat="1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4" xfId="0" applyFont="1" applyBorder="1" applyAlignment="1">
      <alignment horizontal="left" vertical="center"/>
    </xf>
    <xf numFmtId="1" fontId="0" fillId="0" borderId="0" xfId="0" applyNumberFormat="1" applyFont="1" applyFill="1" applyAlignment="1">
      <alignment/>
    </xf>
    <xf numFmtId="0" fontId="0" fillId="0" borderId="47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 shrinkToFit="1"/>
    </xf>
    <xf numFmtId="0" fontId="0" fillId="0" borderId="7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2" fillId="34" borderId="3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shrinkToFit="1"/>
    </xf>
    <xf numFmtId="0" fontId="0" fillId="0" borderId="67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5" xfId="0" applyFont="1" applyFill="1" applyBorder="1" applyAlignment="1">
      <alignment/>
    </xf>
    <xf numFmtId="0" fontId="5" fillId="36" borderId="3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 shrinkToFit="1"/>
    </xf>
    <xf numFmtId="1" fontId="2" fillId="34" borderId="17" xfId="0" applyNumberFormat="1" applyFont="1" applyFill="1" applyBorder="1" applyAlignment="1">
      <alignment horizontal="center" vertical="center" shrinkToFit="1"/>
    </xf>
    <xf numFmtId="1" fontId="2" fillId="34" borderId="23" xfId="0" applyNumberFormat="1" applyFont="1" applyFill="1" applyBorder="1" applyAlignment="1">
      <alignment horizontal="center" vertical="center" shrinkToFit="1"/>
    </xf>
    <xf numFmtId="1" fontId="2" fillId="34" borderId="24" xfId="0" applyNumberFormat="1" applyFont="1" applyFill="1" applyBorder="1" applyAlignment="1">
      <alignment horizontal="center" vertical="center" shrinkToFit="1"/>
    </xf>
    <xf numFmtId="1" fontId="2" fillId="34" borderId="26" xfId="0" applyNumberFormat="1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/>
    </xf>
    <xf numFmtId="0" fontId="0" fillId="0" borderId="4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7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62" xfId="0" applyFont="1" applyFill="1" applyBorder="1" applyAlignment="1">
      <alignment horizontal="left" vertical="center"/>
    </xf>
    <xf numFmtId="0" fontId="0" fillId="0" borderId="52" xfId="0" applyFont="1" applyBorder="1" applyAlignment="1">
      <alignment/>
    </xf>
    <xf numFmtId="0" fontId="0" fillId="0" borderId="72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 shrinkToFi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87" xfId="0" applyFont="1" applyFill="1" applyBorder="1" applyAlignment="1">
      <alignment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9" fillId="0" borderId="68" xfId="0" applyFont="1" applyFill="1" applyBorder="1" applyAlignment="1">
      <alignment/>
    </xf>
    <xf numFmtId="0" fontId="0" fillId="0" borderId="41" xfId="0" applyFont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40" xfId="0" applyFont="1" applyBorder="1" applyAlignment="1">
      <alignment horizontal="left" vertical="center"/>
    </xf>
    <xf numFmtId="0" fontId="0" fillId="0" borderId="79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" fontId="2" fillId="34" borderId="22" xfId="0" applyNumberFormat="1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49" fontId="0" fillId="0" borderId="70" xfId="0" applyNumberFormat="1" applyFont="1" applyFill="1" applyBorder="1" applyAlignment="1">
      <alignment horizontal="center" vertical="center" shrinkToFit="1"/>
    </xf>
    <xf numFmtId="49" fontId="0" fillId="0" borderId="82" xfId="0" applyNumberFormat="1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vertical="center"/>
    </xf>
    <xf numFmtId="0" fontId="2" fillId="34" borderId="38" xfId="0" applyFont="1" applyFill="1" applyBorder="1" applyAlignment="1">
      <alignment horizontal="left" vertical="center" shrinkToFit="1"/>
    </xf>
    <xf numFmtId="0" fontId="0" fillId="0" borderId="7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5" fillId="36" borderId="68" xfId="0" applyFont="1" applyFill="1" applyBorder="1" applyAlignment="1">
      <alignment horizontal="center" vertical="center"/>
    </xf>
    <xf numFmtId="49" fontId="12" fillId="0" borderId="54" xfId="52" applyNumberFormat="1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" fillId="34" borderId="18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34" borderId="85" xfId="0" applyFont="1" applyFill="1" applyBorder="1" applyAlignment="1">
      <alignment horizontal="center" vertical="center" shrinkToFit="1"/>
    </xf>
    <xf numFmtId="0" fontId="2" fillId="34" borderId="37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vertical="center" shrinkToFit="1"/>
    </xf>
    <xf numFmtId="0" fontId="2" fillId="34" borderId="21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49" fontId="0" fillId="0" borderId="11" xfId="56" applyNumberFormat="1" applyFont="1" applyFill="1" applyBorder="1" applyAlignment="1">
      <alignment horizontal="center" vertical="center" shrinkToFit="1"/>
      <protection/>
    </xf>
    <xf numFmtId="0" fontId="4" fillId="0" borderId="4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47" xfId="0" applyFont="1" applyBorder="1" applyAlignment="1">
      <alignment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57" fillId="0" borderId="41" xfId="0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54" xfId="0" applyFont="1" applyBorder="1" applyAlignment="1">
      <alignment/>
    </xf>
    <xf numFmtId="0" fontId="57" fillId="0" borderId="40" xfId="0" applyFont="1" applyBorder="1" applyAlignment="1">
      <alignment/>
    </xf>
    <xf numFmtId="0" fontId="56" fillId="0" borderId="4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 shrinkToFit="1"/>
    </xf>
    <xf numFmtId="0" fontId="0" fillId="0" borderId="81" xfId="0" applyFont="1" applyFill="1" applyBorder="1" applyAlignment="1">
      <alignment vertical="center" shrinkToFit="1"/>
    </xf>
    <xf numFmtId="0" fontId="2" fillId="34" borderId="2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2" fillId="34" borderId="30" xfId="0" applyFont="1" applyFill="1" applyBorder="1" applyAlignment="1">
      <alignment horizontal="left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2" fillId="34" borderId="10" xfId="0" applyFont="1" applyFill="1" applyBorder="1" applyAlignment="1">
      <alignment horizontal="left" vertical="center" shrinkToFit="1"/>
    </xf>
    <xf numFmtId="0" fontId="2" fillId="34" borderId="31" xfId="0" applyFont="1" applyFill="1" applyBorder="1" applyAlignment="1">
      <alignment horizontal="left" vertical="center" shrinkToFit="1"/>
    </xf>
    <xf numFmtId="0" fontId="0" fillId="0" borderId="70" xfId="0" applyBorder="1" applyAlignment="1">
      <alignment/>
    </xf>
    <xf numFmtId="0" fontId="2" fillId="34" borderId="0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0" fontId="17" fillId="0" borderId="52" xfId="0" applyFont="1" applyFill="1" applyBorder="1" applyAlignment="1">
      <alignment vertical="center" shrinkToFit="1"/>
    </xf>
    <xf numFmtId="0" fontId="17" fillId="0" borderId="50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37" borderId="47" xfId="0" applyFont="1" applyFill="1" applyBorder="1" applyAlignment="1" applyProtection="1">
      <alignment horizontal="left" vertical="center" wrapText="1"/>
      <protection locked="0"/>
    </xf>
    <xf numFmtId="0" fontId="0" fillId="0" borderId="67" xfId="0" applyFill="1" applyBorder="1" applyAlignment="1">
      <alignment/>
    </xf>
    <xf numFmtId="0" fontId="0" fillId="0" borderId="47" xfId="0" applyBorder="1" applyAlignment="1">
      <alignment/>
    </xf>
    <xf numFmtId="0" fontId="0" fillId="0" borderId="79" xfId="0" applyBorder="1" applyAlignment="1">
      <alignment/>
    </xf>
    <xf numFmtId="0" fontId="0" fillId="0" borderId="4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7" fillId="0" borderId="40" xfId="0" applyFont="1" applyBorder="1" applyAlignment="1">
      <alignment vertical="center" shrinkToFit="1"/>
    </xf>
    <xf numFmtId="0" fontId="0" fillId="0" borderId="5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49" fontId="0" fillId="0" borderId="71" xfId="0" applyNumberFormat="1" applyFont="1" applyFill="1" applyBorder="1" applyAlignment="1">
      <alignment horizontal="center" vertical="center" shrinkToFit="1"/>
    </xf>
    <xf numFmtId="0" fontId="0" fillId="0" borderId="71" xfId="0" applyFont="1" applyBorder="1" applyAlignment="1">
      <alignment/>
    </xf>
    <xf numFmtId="49" fontId="0" fillId="0" borderId="63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48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48" xfId="0" applyFont="1" applyBorder="1" applyAlignment="1">
      <alignment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53" xfId="0" applyFont="1" applyBorder="1" applyAlignment="1">
      <alignment/>
    </xf>
    <xf numFmtId="0" fontId="0" fillId="0" borderId="71" xfId="0" applyFont="1" applyFill="1" applyBorder="1" applyAlignment="1">
      <alignment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 shrinkToFit="1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0" fillId="0" borderId="71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82" xfId="0" applyFont="1" applyBorder="1" applyAlignment="1">
      <alignment vertical="center"/>
    </xf>
    <xf numFmtId="0" fontId="0" fillId="0" borderId="8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 shrinkToFit="1"/>
    </xf>
    <xf numFmtId="0" fontId="5" fillId="38" borderId="35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7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7" fillId="38" borderId="35" xfId="0" applyFont="1" applyFill="1" applyBorder="1" applyAlignment="1">
      <alignment horizontal="center" vertical="center" shrinkToFit="1"/>
    </xf>
    <xf numFmtId="0" fontId="17" fillId="38" borderId="38" xfId="0" applyFont="1" applyFill="1" applyBorder="1" applyAlignment="1">
      <alignment horizontal="center" vertical="center" shrinkToFit="1"/>
    </xf>
    <xf numFmtId="0" fontId="17" fillId="38" borderId="10" xfId="0" applyFont="1" applyFill="1" applyBorder="1" applyAlignment="1">
      <alignment horizontal="center" vertical="center" shrinkToFit="1"/>
    </xf>
    <xf numFmtId="0" fontId="2" fillId="38" borderId="22" xfId="0" applyFont="1" applyFill="1" applyBorder="1" applyAlignment="1">
      <alignment horizontal="center" vertical="center" shrinkToFit="1"/>
    </xf>
    <xf numFmtId="0" fontId="2" fillId="38" borderId="35" xfId="0" applyFont="1" applyFill="1" applyBorder="1" applyAlignment="1">
      <alignment horizontal="center" vertical="center" shrinkToFit="1"/>
    </xf>
    <xf numFmtId="0" fontId="2" fillId="38" borderId="38" xfId="0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0" fillId="0" borderId="6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5" fillId="36" borderId="18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7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8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3" fillId="35" borderId="2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shrinkToFit="1"/>
    </xf>
    <xf numFmtId="0" fontId="0" fillId="35" borderId="18" xfId="0" applyFont="1" applyFill="1" applyBorder="1" applyAlignment="1">
      <alignment/>
    </xf>
    <xf numFmtId="0" fontId="2" fillId="35" borderId="3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/>
    </xf>
    <xf numFmtId="0" fontId="0" fillId="35" borderId="78" xfId="0" applyFont="1" applyFill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35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3" fillId="35" borderId="35" xfId="0" applyFont="1" applyFill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10" xfId="0" applyFont="1" applyBorder="1" applyAlignment="1">
      <alignment/>
    </xf>
    <xf numFmtId="49" fontId="8" fillId="0" borderId="27" xfId="0" applyNumberFormat="1" applyFont="1" applyBorder="1" applyAlignment="1">
      <alignment horizontal="center" vertical="center" shrinkToFit="1"/>
    </xf>
    <xf numFmtId="0" fontId="5" fillId="19" borderId="35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view="pageBreakPreview" zoomScale="80" zoomScaleSheetLayoutView="80" zoomScalePageLayoutView="0" workbookViewId="0" topLeftCell="C316">
      <selection activeCell="C352" sqref="C352:AN352"/>
    </sheetView>
  </sheetViews>
  <sheetFormatPr defaultColWidth="9.140625" defaultRowHeight="12.75"/>
  <cols>
    <col min="1" max="1" width="15.8515625" style="4" hidden="1" customWidth="1"/>
    <col min="2" max="2" width="9.00390625" style="4" hidden="1" customWidth="1"/>
    <col min="3" max="3" width="20.140625" style="4" bestFit="1" customWidth="1"/>
    <col min="4" max="4" width="54.7109375" style="4" customWidth="1"/>
    <col min="5" max="5" width="50.421875" style="4" customWidth="1"/>
    <col min="6" max="6" width="30.28125" style="13" customWidth="1"/>
    <col min="7" max="8" width="3.421875" style="4" customWidth="1"/>
    <col min="9" max="9" width="6.7109375" style="4" customWidth="1"/>
    <col min="10" max="10" width="5.140625" style="4" customWidth="1"/>
    <col min="11" max="12" width="3.57421875" style="4" customWidth="1"/>
    <col min="13" max="13" width="6.7109375" style="4" customWidth="1"/>
    <col min="14" max="14" width="5.28125" style="4" customWidth="1"/>
    <col min="15" max="15" width="3.28125" style="4" customWidth="1"/>
    <col min="16" max="16" width="3.57421875" style="4" customWidth="1"/>
    <col min="17" max="17" width="6.7109375" style="4" customWidth="1"/>
    <col min="18" max="18" width="5.140625" style="4" customWidth="1"/>
    <col min="19" max="19" width="3.28125" style="4" customWidth="1"/>
    <col min="20" max="20" width="4.421875" style="4" customWidth="1"/>
    <col min="21" max="21" width="6.7109375" style="4" customWidth="1"/>
    <col min="22" max="22" width="5.140625" style="4" customWidth="1"/>
    <col min="23" max="23" width="3.421875" style="4" customWidth="1"/>
    <col min="24" max="24" width="4.140625" style="4" customWidth="1"/>
    <col min="25" max="25" width="6.7109375" style="4" customWidth="1"/>
    <col min="26" max="26" width="6.8515625" style="4" customWidth="1"/>
    <col min="27" max="27" width="4.00390625" style="4" customWidth="1"/>
    <col min="28" max="28" width="7.7109375" style="4" customWidth="1"/>
    <col min="29" max="29" width="6.7109375" style="4" customWidth="1"/>
    <col min="30" max="30" width="5.140625" style="4" customWidth="1"/>
    <col min="31" max="31" width="3.28125" style="4" customWidth="1"/>
    <col min="32" max="32" width="7.421875" style="4" customWidth="1"/>
    <col min="33" max="33" width="6.7109375" style="4" customWidth="1"/>
    <col min="34" max="34" width="5.140625" style="4" customWidth="1"/>
    <col min="35" max="35" width="3.28125" style="4" customWidth="1"/>
    <col min="36" max="36" width="4.57421875" style="4" customWidth="1"/>
    <col min="37" max="37" width="6.7109375" style="4" customWidth="1"/>
    <col min="38" max="38" width="5.8515625" style="4" customWidth="1"/>
    <col min="39" max="39" width="40.28125" style="5" bestFit="1" customWidth="1"/>
    <col min="40" max="40" width="46.421875" style="5" bestFit="1" customWidth="1"/>
    <col min="41" max="16384" width="9.140625" style="30" customWidth="1"/>
  </cols>
  <sheetData>
    <row r="1" spans="1:40" ht="18">
      <c r="A1" s="587" t="s">
        <v>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</row>
    <row r="2" spans="1:40" ht="15.75">
      <c r="A2" s="588" t="s">
        <v>22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</row>
    <row r="3" spans="1:40" ht="15.75">
      <c r="A3" s="588" t="s">
        <v>31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</row>
    <row r="4" spans="1:40" ht="15.75">
      <c r="A4" s="588" t="s">
        <v>93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</row>
    <row r="5" spans="1:40" s="22" customFormat="1" ht="14.25">
      <c r="A5" s="589" t="s">
        <v>779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</row>
    <row r="6" spans="1:40" ht="13.5" thickBot="1">
      <c r="A6" s="62"/>
      <c r="B6" s="62"/>
      <c r="C6" s="62"/>
      <c r="D6" s="62"/>
      <c r="E6" s="62"/>
      <c r="F6" s="63"/>
      <c r="G6" s="62"/>
      <c r="H6" s="34"/>
      <c r="I6" s="34"/>
      <c r="J6" s="124"/>
      <c r="K6" s="34"/>
      <c r="L6" s="34"/>
      <c r="M6" s="124"/>
      <c r="N6" s="34"/>
      <c r="O6" s="34"/>
      <c r="P6" s="124"/>
      <c r="Q6" s="34"/>
      <c r="R6" s="34"/>
      <c r="S6" s="124"/>
      <c r="T6" s="34"/>
      <c r="U6" s="34"/>
      <c r="V6" s="124"/>
      <c r="W6" s="34"/>
      <c r="X6" s="34"/>
      <c r="Y6" s="124"/>
      <c r="Z6" s="34"/>
      <c r="AA6" s="34"/>
      <c r="AB6" s="124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4"/>
      <c r="AN6" s="64"/>
    </row>
    <row r="7" spans="1:40" s="22" customFormat="1" ht="15" thickBot="1">
      <c r="A7" s="1"/>
      <c r="B7" s="1"/>
      <c r="C7" s="1"/>
      <c r="D7" s="28" t="s">
        <v>21</v>
      </c>
      <c r="E7" s="2" t="s">
        <v>23</v>
      </c>
      <c r="G7" s="1"/>
      <c r="H7" s="32"/>
      <c r="I7" s="33"/>
      <c r="J7" s="125"/>
      <c r="K7" s="32"/>
      <c r="L7" s="33"/>
      <c r="M7" s="125"/>
      <c r="N7" s="32"/>
      <c r="O7" s="33"/>
      <c r="P7" s="125"/>
      <c r="Q7" s="32"/>
      <c r="R7" s="33"/>
      <c r="S7" s="125"/>
      <c r="T7" s="32"/>
      <c r="U7" s="33"/>
      <c r="V7" s="125"/>
      <c r="W7" s="32"/>
      <c r="X7" s="33"/>
      <c r="Y7" s="125"/>
      <c r="Z7" s="126"/>
      <c r="AA7" s="33"/>
      <c r="AB7" s="12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2" customFormat="1" ht="14.25">
      <c r="A8" s="1"/>
      <c r="B8" s="1"/>
      <c r="C8" s="1"/>
      <c r="D8" s="211" t="s">
        <v>105</v>
      </c>
      <c r="E8" s="209">
        <v>48</v>
      </c>
      <c r="G8" s="1"/>
      <c r="H8" s="32"/>
      <c r="I8" s="33"/>
      <c r="J8" s="125"/>
      <c r="K8" s="32"/>
      <c r="L8" s="33"/>
      <c r="M8" s="125"/>
      <c r="N8" s="32"/>
      <c r="O8" s="33"/>
      <c r="P8" s="125"/>
      <c r="Q8" s="32"/>
      <c r="R8" s="33"/>
      <c r="S8" s="125"/>
      <c r="T8" s="32"/>
      <c r="U8" s="33"/>
      <c r="V8" s="125"/>
      <c r="W8" s="32"/>
      <c r="X8" s="33"/>
      <c r="Y8" s="125"/>
      <c r="Z8" s="125"/>
      <c r="AA8" s="125"/>
      <c r="AB8" s="125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2" customFormat="1" ht="14.25">
      <c r="A9" s="1"/>
      <c r="B9" s="1"/>
      <c r="C9" s="1"/>
      <c r="D9" s="212" t="s">
        <v>228</v>
      </c>
      <c r="E9" s="210">
        <v>94</v>
      </c>
      <c r="G9" s="1"/>
      <c r="H9" s="32"/>
      <c r="I9" s="33"/>
      <c r="J9" s="125"/>
      <c r="K9" s="32"/>
      <c r="L9" s="33"/>
      <c r="M9" s="125"/>
      <c r="N9" s="32"/>
      <c r="O9" s="33"/>
      <c r="P9" s="125"/>
      <c r="Q9" s="32"/>
      <c r="R9" s="33"/>
      <c r="S9" s="125"/>
      <c r="T9" s="32"/>
      <c r="U9" s="33"/>
      <c r="V9" s="125"/>
      <c r="W9" s="32"/>
      <c r="X9" s="33"/>
      <c r="Y9" s="125"/>
      <c r="Z9" s="34"/>
      <c r="AA9" s="34"/>
      <c r="AB9" s="12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2" customFormat="1" ht="14.25">
      <c r="A10" s="1"/>
      <c r="B10" s="1"/>
      <c r="C10" s="1"/>
      <c r="D10" s="212" t="s">
        <v>14</v>
      </c>
      <c r="E10" s="210">
        <v>21</v>
      </c>
      <c r="G10" s="1"/>
      <c r="H10" s="32"/>
      <c r="I10" s="33"/>
      <c r="J10" s="125"/>
      <c r="K10" s="32"/>
      <c r="L10" s="33"/>
      <c r="M10" s="125"/>
      <c r="N10" s="32"/>
      <c r="O10" s="33"/>
      <c r="P10" s="125"/>
      <c r="Q10" s="32"/>
      <c r="R10" s="33"/>
      <c r="S10" s="125"/>
      <c r="T10" s="32"/>
      <c r="U10" s="33"/>
      <c r="V10" s="125"/>
      <c r="W10" s="32"/>
      <c r="X10" s="33"/>
      <c r="Y10" s="125"/>
      <c r="Z10" s="34"/>
      <c r="AA10" s="34"/>
      <c r="AB10" s="12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2" customFormat="1" ht="25.5">
      <c r="A11" s="1"/>
      <c r="B11" s="1"/>
      <c r="C11" s="1"/>
      <c r="D11" s="258" t="s">
        <v>229</v>
      </c>
      <c r="E11" s="210">
        <v>10</v>
      </c>
      <c r="G11" s="1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33"/>
      <c r="AB11" s="12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2" customFormat="1" ht="14.25">
      <c r="A12" s="1"/>
      <c r="B12" s="1"/>
      <c r="C12" s="1"/>
      <c r="D12" s="256" t="s">
        <v>26</v>
      </c>
      <c r="E12" s="210">
        <v>12</v>
      </c>
      <c r="G12" s="1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33"/>
      <c r="AB12" s="125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2" customFormat="1" ht="14.25">
      <c r="A13" s="1"/>
      <c r="B13" s="1"/>
      <c r="C13" s="1"/>
      <c r="D13" s="256" t="s">
        <v>79</v>
      </c>
      <c r="E13" s="210">
        <v>40</v>
      </c>
      <c r="G13" s="1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6"/>
      <c r="AA13" s="33"/>
      <c r="AB13" s="12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2" customFormat="1" ht="15" thickBot="1">
      <c r="A14" s="1"/>
      <c r="B14" s="1"/>
      <c r="C14" s="1"/>
      <c r="D14" s="213" t="s">
        <v>80</v>
      </c>
      <c r="E14" s="210">
        <v>15</v>
      </c>
      <c r="G14" s="1"/>
      <c r="H14" s="34"/>
      <c r="I14" s="34"/>
      <c r="J14" s="125"/>
      <c r="K14" s="34"/>
      <c r="L14" s="34"/>
      <c r="M14" s="125"/>
      <c r="N14" s="34"/>
      <c r="O14" s="34"/>
      <c r="P14" s="125"/>
      <c r="Q14" s="34"/>
      <c r="R14" s="34"/>
      <c r="S14" s="125"/>
      <c r="T14" s="127"/>
      <c r="U14" s="127"/>
      <c r="V14" s="125"/>
      <c r="W14" s="34"/>
      <c r="X14" s="34"/>
      <c r="Y14" s="125"/>
      <c r="Z14" s="125"/>
      <c r="AA14" s="125"/>
      <c r="AB14" s="125"/>
      <c r="AC14" s="1"/>
      <c r="AD14" s="1"/>
      <c r="AE14" s="34"/>
      <c r="AF14" s="34"/>
      <c r="AG14" s="1"/>
      <c r="AH14" s="1"/>
      <c r="AI14" s="1"/>
      <c r="AJ14" s="1"/>
      <c r="AK14" s="1"/>
      <c r="AL14" s="1"/>
      <c r="AM14" s="1"/>
      <c r="AN14" s="1"/>
    </row>
    <row r="15" spans="1:40" s="22" customFormat="1" ht="15" thickBot="1">
      <c r="A15" s="1"/>
      <c r="B15" s="1"/>
      <c r="C15" s="1"/>
      <c r="D15" s="16" t="s">
        <v>24</v>
      </c>
      <c r="E15" s="3">
        <f>SUM(E8:E14)</f>
        <v>240</v>
      </c>
      <c r="G15" s="1"/>
      <c r="H15" s="32"/>
      <c r="I15" s="33"/>
      <c r="J15" s="125"/>
      <c r="K15" s="32"/>
      <c r="L15" s="33"/>
      <c r="M15" s="125"/>
      <c r="N15" s="32"/>
      <c r="O15" s="33"/>
      <c r="P15" s="125"/>
      <c r="Q15" s="32"/>
      <c r="R15" s="33"/>
      <c r="S15" s="125"/>
      <c r="T15" s="127"/>
      <c r="U15" s="127"/>
      <c r="V15" s="125"/>
      <c r="W15" s="32"/>
      <c r="X15" s="33"/>
      <c r="Y15" s="125"/>
      <c r="Z15" s="125"/>
      <c r="AA15" s="125"/>
      <c r="AB15" s="125"/>
      <c r="AC15" s="1"/>
      <c r="AD15" s="1"/>
      <c r="AE15" s="32"/>
      <c r="AF15" s="33"/>
      <c r="AG15" s="1"/>
      <c r="AH15" s="1"/>
      <c r="AI15" s="1"/>
      <c r="AJ15" s="1"/>
      <c r="AK15" s="1"/>
      <c r="AL15" s="1"/>
      <c r="AM15" s="1"/>
      <c r="AN15" s="1"/>
    </row>
    <row r="16" spans="1:40" s="22" customFormat="1" ht="14.25">
      <c r="A16" s="1"/>
      <c r="B16" s="1"/>
      <c r="C16" s="1"/>
      <c r="F16" s="257"/>
      <c r="G16" s="1"/>
      <c r="H16" s="32"/>
      <c r="I16" s="33"/>
      <c r="J16" s="125"/>
      <c r="K16" s="32"/>
      <c r="L16" s="33"/>
      <c r="M16" s="125"/>
      <c r="N16" s="32"/>
      <c r="O16" s="33"/>
      <c r="P16" s="125"/>
      <c r="Q16" s="32"/>
      <c r="R16" s="33"/>
      <c r="S16" s="125"/>
      <c r="T16" s="127"/>
      <c r="U16" s="127"/>
      <c r="V16" s="125"/>
      <c r="W16" s="32"/>
      <c r="X16" s="33"/>
      <c r="Y16" s="125"/>
      <c r="Z16" s="125"/>
      <c r="AA16" s="125"/>
      <c r="AB16" s="125"/>
      <c r="AC16" s="1"/>
      <c r="AD16" s="1"/>
      <c r="AE16" s="32"/>
      <c r="AF16" s="33"/>
      <c r="AG16" s="1"/>
      <c r="AH16" s="1"/>
      <c r="AI16" s="1"/>
      <c r="AJ16" s="1"/>
      <c r="AK16" s="1"/>
      <c r="AL16" s="1"/>
      <c r="AM16" s="1"/>
      <c r="AN16" s="1"/>
    </row>
    <row r="17" spans="1:40" ht="13.5" thickBot="1">
      <c r="A17" s="62"/>
      <c r="B17" s="62"/>
      <c r="C17" s="62"/>
      <c r="D17" s="62"/>
      <c r="E17" s="62"/>
      <c r="F17" s="63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4"/>
      <c r="AN17" s="64"/>
    </row>
    <row r="18" spans="1:40" s="31" customFormat="1" ht="12.75">
      <c r="A18" s="530" t="s">
        <v>15</v>
      </c>
      <c r="B18" s="17"/>
      <c r="C18" s="530" t="s">
        <v>15</v>
      </c>
      <c r="D18" s="530" t="s">
        <v>2</v>
      </c>
      <c r="E18" s="17"/>
      <c r="F18" s="583" t="s">
        <v>19</v>
      </c>
      <c r="G18" s="544" t="s">
        <v>3</v>
      </c>
      <c r="H18" s="575"/>
      <c r="I18" s="575"/>
      <c r="J18" s="576"/>
      <c r="K18" s="544" t="s">
        <v>7</v>
      </c>
      <c r="L18" s="575"/>
      <c r="M18" s="575"/>
      <c r="N18" s="576"/>
      <c r="O18" s="544" t="s">
        <v>8</v>
      </c>
      <c r="P18" s="575"/>
      <c r="Q18" s="575"/>
      <c r="R18" s="576"/>
      <c r="S18" s="544" t="s">
        <v>9</v>
      </c>
      <c r="T18" s="575"/>
      <c r="U18" s="575"/>
      <c r="V18" s="576"/>
      <c r="W18" s="544" t="s">
        <v>10</v>
      </c>
      <c r="X18" s="575"/>
      <c r="Y18" s="575"/>
      <c r="Z18" s="576"/>
      <c r="AA18" s="544" t="s">
        <v>11</v>
      </c>
      <c r="AB18" s="575"/>
      <c r="AC18" s="575"/>
      <c r="AD18" s="576"/>
      <c r="AE18" s="544" t="s">
        <v>12</v>
      </c>
      <c r="AF18" s="575"/>
      <c r="AG18" s="575"/>
      <c r="AH18" s="576"/>
      <c r="AI18" s="544" t="s">
        <v>13</v>
      </c>
      <c r="AJ18" s="575"/>
      <c r="AK18" s="575"/>
      <c r="AL18" s="576"/>
      <c r="AM18" s="530" t="s">
        <v>16</v>
      </c>
      <c r="AN18" s="530" t="s">
        <v>27</v>
      </c>
    </row>
    <row r="19" spans="1:40" s="31" customFormat="1" ht="12.75">
      <c r="A19" s="554"/>
      <c r="B19" s="60"/>
      <c r="C19" s="531"/>
      <c r="D19" s="549"/>
      <c r="E19" s="425"/>
      <c r="F19" s="554"/>
      <c r="G19" s="547" t="s">
        <v>17</v>
      </c>
      <c r="H19" s="548"/>
      <c r="I19" s="6" t="s">
        <v>18</v>
      </c>
      <c r="J19" s="7" t="s">
        <v>6</v>
      </c>
      <c r="K19" s="547" t="s">
        <v>17</v>
      </c>
      <c r="L19" s="548"/>
      <c r="M19" s="6" t="s">
        <v>18</v>
      </c>
      <c r="N19" s="7" t="s">
        <v>6</v>
      </c>
      <c r="O19" s="547" t="s">
        <v>17</v>
      </c>
      <c r="P19" s="548"/>
      <c r="Q19" s="6" t="s">
        <v>18</v>
      </c>
      <c r="R19" s="7" t="s">
        <v>6</v>
      </c>
      <c r="S19" s="547" t="s">
        <v>17</v>
      </c>
      <c r="T19" s="548"/>
      <c r="U19" s="6" t="s">
        <v>18</v>
      </c>
      <c r="V19" s="7" t="s">
        <v>6</v>
      </c>
      <c r="W19" s="547" t="s">
        <v>17</v>
      </c>
      <c r="X19" s="548"/>
      <c r="Y19" s="6" t="s">
        <v>18</v>
      </c>
      <c r="Z19" s="7" t="s">
        <v>6</v>
      </c>
      <c r="AA19" s="547" t="s">
        <v>17</v>
      </c>
      <c r="AB19" s="548"/>
      <c r="AC19" s="6" t="s">
        <v>18</v>
      </c>
      <c r="AD19" s="7" t="s">
        <v>6</v>
      </c>
      <c r="AE19" s="547" t="s">
        <v>17</v>
      </c>
      <c r="AF19" s="548"/>
      <c r="AG19" s="6" t="s">
        <v>18</v>
      </c>
      <c r="AH19" s="7" t="s">
        <v>6</v>
      </c>
      <c r="AI19" s="547" t="s">
        <v>17</v>
      </c>
      <c r="AJ19" s="548"/>
      <c r="AK19" s="6" t="s">
        <v>18</v>
      </c>
      <c r="AL19" s="7" t="s">
        <v>6</v>
      </c>
      <c r="AM19" s="559"/>
      <c r="AN19" s="573"/>
    </row>
    <row r="20" spans="1:40" s="31" customFormat="1" ht="13.5" thickBot="1">
      <c r="A20" s="555"/>
      <c r="B20" s="61"/>
      <c r="C20" s="532"/>
      <c r="D20" s="550"/>
      <c r="E20" s="426"/>
      <c r="F20" s="555"/>
      <c r="G20" s="8" t="s">
        <v>4</v>
      </c>
      <c r="H20" s="9" t="s">
        <v>5</v>
      </c>
      <c r="I20" s="9"/>
      <c r="J20" s="10"/>
      <c r="K20" s="8" t="s">
        <v>4</v>
      </c>
      <c r="L20" s="9" t="s">
        <v>5</v>
      </c>
      <c r="M20" s="9"/>
      <c r="N20" s="10"/>
      <c r="O20" s="8" t="s">
        <v>4</v>
      </c>
      <c r="P20" s="9" t="s">
        <v>5</v>
      </c>
      <c r="Q20" s="9"/>
      <c r="R20" s="10"/>
      <c r="S20" s="8" t="s">
        <v>4</v>
      </c>
      <c r="T20" s="9" t="s">
        <v>5</v>
      </c>
      <c r="U20" s="9"/>
      <c r="V20" s="10"/>
      <c r="W20" s="8" t="s">
        <v>4</v>
      </c>
      <c r="X20" s="9" t="s">
        <v>5</v>
      </c>
      <c r="Y20" s="9"/>
      <c r="Z20" s="10"/>
      <c r="AA20" s="8" t="s">
        <v>4</v>
      </c>
      <c r="AB20" s="9" t="s">
        <v>5</v>
      </c>
      <c r="AC20" s="9"/>
      <c r="AD20" s="10"/>
      <c r="AE20" s="8" t="s">
        <v>4</v>
      </c>
      <c r="AF20" s="9" t="s">
        <v>5</v>
      </c>
      <c r="AG20" s="9"/>
      <c r="AH20" s="10"/>
      <c r="AI20" s="8" t="s">
        <v>4</v>
      </c>
      <c r="AJ20" s="9" t="s">
        <v>5</v>
      </c>
      <c r="AK20" s="9"/>
      <c r="AL20" s="10"/>
      <c r="AM20" s="560"/>
      <c r="AN20" s="574"/>
    </row>
    <row r="21" spans="1:40" ht="16.5" thickBot="1">
      <c r="A21" s="519" t="s">
        <v>25</v>
      </c>
      <c r="B21" s="520"/>
      <c r="C21" s="520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6"/>
    </row>
    <row r="22" spans="1:40" s="36" customFormat="1" ht="16.5" thickBot="1">
      <c r="A22" s="568" t="s">
        <v>37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7"/>
    </row>
    <row r="23" spans="1:40" s="36" customFormat="1" ht="15.75" thickBot="1">
      <c r="A23" s="564" t="s">
        <v>273</v>
      </c>
      <c r="B23" s="565"/>
      <c r="C23" s="565"/>
      <c r="D23" s="565"/>
      <c r="E23" s="565"/>
      <c r="F23" s="565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5"/>
      <c r="AN23" s="567"/>
    </row>
    <row r="24" spans="1:40" s="29" customFormat="1" ht="12.75" customHeight="1" thickBot="1">
      <c r="A24" s="66"/>
      <c r="B24" s="67"/>
      <c r="C24" s="82" t="s">
        <v>756</v>
      </c>
      <c r="D24" s="128" t="s">
        <v>757</v>
      </c>
      <c r="E24" s="131" t="s">
        <v>758</v>
      </c>
      <c r="F24" s="465"/>
      <c r="G24" s="69">
        <v>2</v>
      </c>
      <c r="H24" s="70">
        <v>2</v>
      </c>
      <c r="I24" s="70" t="s">
        <v>61</v>
      </c>
      <c r="J24" s="71">
        <v>4</v>
      </c>
      <c r="K24" s="347"/>
      <c r="L24" s="348"/>
      <c r="M24" s="348"/>
      <c r="N24" s="350"/>
      <c r="O24" s="69"/>
      <c r="P24" s="70"/>
      <c r="Q24" s="70"/>
      <c r="R24" s="71"/>
      <c r="S24" s="69"/>
      <c r="T24" s="70"/>
      <c r="U24" s="70"/>
      <c r="V24" s="71"/>
      <c r="W24" s="69"/>
      <c r="X24" s="70"/>
      <c r="Y24" s="70"/>
      <c r="Z24" s="71"/>
      <c r="AA24" s="69"/>
      <c r="AB24" s="70"/>
      <c r="AC24" s="70"/>
      <c r="AD24" s="71"/>
      <c r="AE24" s="69"/>
      <c r="AF24" s="70"/>
      <c r="AG24" s="70"/>
      <c r="AH24" s="71"/>
      <c r="AI24" s="166"/>
      <c r="AJ24" s="70"/>
      <c r="AK24" s="70"/>
      <c r="AL24" s="71"/>
      <c r="AM24" s="129" t="s">
        <v>33</v>
      </c>
      <c r="AN24" s="133" t="s">
        <v>144</v>
      </c>
    </row>
    <row r="25" spans="1:41" s="36" customFormat="1" ht="15.75" thickBot="1">
      <c r="A25" s="315"/>
      <c r="B25" s="127"/>
      <c r="C25" s="316" t="s">
        <v>755</v>
      </c>
      <c r="D25" s="131" t="s">
        <v>143</v>
      </c>
      <c r="E25" s="131" t="s">
        <v>338</v>
      </c>
      <c r="F25" s="466"/>
      <c r="G25" s="470"/>
      <c r="H25" s="468"/>
      <c r="I25" s="468"/>
      <c r="J25" s="472"/>
      <c r="K25" s="461">
        <v>2</v>
      </c>
      <c r="L25" s="489">
        <v>2</v>
      </c>
      <c r="M25" s="489" t="s">
        <v>61</v>
      </c>
      <c r="N25" s="490">
        <v>4</v>
      </c>
      <c r="O25" s="473"/>
      <c r="P25" s="469"/>
      <c r="Q25" s="469"/>
      <c r="R25" s="471"/>
      <c r="S25" s="473"/>
      <c r="T25" s="469"/>
      <c r="U25" s="469"/>
      <c r="V25" s="471"/>
      <c r="W25" s="473"/>
      <c r="X25" s="469"/>
      <c r="Y25" s="469"/>
      <c r="Z25" s="471"/>
      <c r="AA25" s="473"/>
      <c r="AB25" s="469"/>
      <c r="AC25" s="469"/>
      <c r="AD25" s="471"/>
      <c r="AE25" s="473"/>
      <c r="AF25" s="469"/>
      <c r="AG25" s="469"/>
      <c r="AH25" s="471"/>
      <c r="AI25" s="464"/>
      <c r="AJ25" s="469"/>
      <c r="AK25" s="469"/>
      <c r="AL25" s="471"/>
      <c r="AM25" s="304" t="s">
        <v>33</v>
      </c>
      <c r="AN25" s="318" t="s">
        <v>169</v>
      </c>
      <c r="AO25" s="317"/>
    </row>
    <row r="26" spans="1:40" s="29" customFormat="1" ht="12.75" customHeight="1" thickBot="1">
      <c r="A26" s="73"/>
      <c r="B26" s="67"/>
      <c r="C26" s="82" t="s">
        <v>339</v>
      </c>
      <c r="D26" s="131" t="s">
        <v>35</v>
      </c>
      <c r="E26" s="131" t="s">
        <v>340</v>
      </c>
      <c r="F26" s="467"/>
      <c r="G26" s="91"/>
      <c r="H26" s="92"/>
      <c r="I26" s="92"/>
      <c r="J26" s="93"/>
      <c r="K26" s="91"/>
      <c r="L26" s="92"/>
      <c r="M26" s="92"/>
      <c r="N26" s="93"/>
      <c r="O26" s="91"/>
      <c r="P26" s="92"/>
      <c r="Q26" s="92"/>
      <c r="R26" s="93"/>
      <c r="S26" s="91"/>
      <c r="T26" s="92"/>
      <c r="U26" s="92"/>
      <c r="V26" s="93"/>
      <c r="W26" s="91"/>
      <c r="X26" s="92"/>
      <c r="Y26" s="92"/>
      <c r="Z26" s="93"/>
      <c r="AA26" s="91"/>
      <c r="AB26" s="92"/>
      <c r="AC26" s="92"/>
      <c r="AD26" s="93"/>
      <c r="AE26" s="91">
        <v>1</v>
      </c>
      <c r="AF26" s="92">
        <v>2</v>
      </c>
      <c r="AG26" s="92" t="s">
        <v>48</v>
      </c>
      <c r="AH26" s="93">
        <v>4</v>
      </c>
      <c r="AI26" s="161"/>
      <c r="AJ26" s="92"/>
      <c r="AK26" s="92"/>
      <c r="AL26" s="93"/>
      <c r="AM26" s="129" t="s">
        <v>33</v>
      </c>
      <c r="AN26" s="133" t="s">
        <v>145</v>
      </c>
    </row>
    <row r="27" spans="1:40" ht="13.5" thickBot="1">
      <c r="A27" s="12"/>
      <c r="B27" s="12"/>
      <c r="C27" s="49"/>
      <c r="D27" s="26" t="s">
        <v>0</v>
      </c>
      <c r="E27" s="26"/>
      <c r="F27" s="49">
        <f>SUM(J27,N27,R27,V27,Z27,AD27,AH27,AL27)</f>
        <v>12</v>
      </c>
      <c r="G27" s="12">
        <f>SUM(G24:G26)</f>
        <v>2</v>
      </c>
      <c r="H27" s="23">
        <f aca="true" t="shared" si="0" ref="H27:AL27">SUM(H24:H26)</f>
        <v>2</v>
      </c>
      <c r="I27" s="23">
        <f t="shared" si="0"/>
        <v>0</v>
      </c>
      <c r="J27" s="24">
        <f t="shared" si="0"/>
        <v>4</v>
      </c>
      <c r="K27" s="27">
        <f t="shared" si="0"/>
        <v>2</v>
      </c>
      <c r="L27" s="23">
        <f t="shared" si="0"/>
        <v>2</v>
      </c>
      <c r="M27" s="23">
        <f t="shared" si="0"/>
        <v>0</v>
      </c>
      <c r="N27" s="58">
        <f t="shared" si="0"/>
        <v>4</v>
      </c>
      <c r="O27" s="12">
        <f t="shared" si="0"/>
        <v>0</v>
      </c>
      <c r="P27" s="23">
        <f t="shared" si="0"/>
        <v>0</v>
      </c>
      <c r="Q27" s="23">
        <f t="shared" si="0"/>
        <v>0</v>
      </c>
      <c r="R27" s="24">
        <f t="shared" si="0"/>
        <v>0</v>
      </c>
      <c r="S27" s="27">
        <f t="shared" si="0"/>
        <v>0</v>
      </c>
      <c r="T27" s="23">
        <f t="shared" si="0"/>
        <v>0</v>
      </c>
      <c r="U27" s="23">
        <f t="shared" si="0"/>
        <v>0</v>
      </c>
      <c r="V27" s="58">
        <f t="shared" si="0"/>
        <v>0</v>
      </c>
      <c r="W27" s="12">
        <f t="shared" si="0"/>
        <v>0</v>
      </c>
      <c r="X27" s="23">
        <f t="shared" si="0"/>
        <v>0</v>
      </c>
      <c r="Y27" s="23">
        <f t="shared" si="0"/>
        <v>0</v>
      </c>
      <c r="Z27" s="24">
        <f t="shared" si="0"/>
        <v>0</v>
      </c>
      <c r="AA27" s="27">
        <f t="shared" si="0"/>
        <v>0</v>
      </c>
      <c r="AB27" s="23">
        <f t="shared" si="0"/>
        <v>0</v>
      </c>
      <c r="AC27" s="23">
        <f t="shared" si="0"/>
        <v>0</v>
      </c>
      <c r="AD27" s="58">
        <f t="shared" si="0"/>
        <v>0</v>
      </c>
      <c r="AE27" s="12">
        <f t="shared" si="0"/>
        <v>1</v>
      </c>
      <c r="AF27" s="23">
        <f t="shared" si="0"/>
        <v>2</v>
      </c>
      <c r="AG27" s="23">
        <f t="shared" si="0"/>
        <v>0</v>
      </c>
      <c r="AH27" s="24">
        <f t="shared" si="0"/>
        <v>4</v>
      </c>
      <c r="AI27" s="27">
        <f t="shared" si="0"/>
        <v>0</v>
      </c>
      <c r="AJ27" s="23">
        <f t="shared" si="0"/>
        <v>0</v>
      </c>
      <c r="AK27" s="23">
        <f t="shared" si="0"/>
        <v>0</v>
      </c>
      <c r="AL27" s="24">
        <f t="shared" si="0"/>
        <v>0</v>
      </c>
      <c r="AM27" s="27"/>
      <c r="AN27" s="50"/>
    </row>
    <row r="28" spans="1:40" s="36" customFormat="1" ht="16.5" thickBot="1">
      <c r="A28" s="568" t="s">
        <v>161</v>
      </c>
      <c r="B28" s="569"/>
      <c r="C28" s="569"/>
      <c r="D28" s="570"/>
      <c r="E28" s="570"/>
      <c r="F28" s="570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0"/>
      <c r="AN28" s="572"/>
    </row>
    <row r="29" spans="1:40" s="36" customFormat="1" ht="16.5" thickBot="1">
      <c r="A29" s="224"/>
      <c r="B29" s="225"/>
      <c r="C29" s="597" t="s">
        <v>274</v>
      </c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8"/>
      <c r="AN29" s="599"/>
    </row>
    <row r="30" spans="1:40" s="29" customFormat="1" ht="12.75" customHeight="1" thickBot="1">
      <c r="A30" s="83"/>
      <c r="B30" s="83"/>
      <c r="C30" s="83" t="s">
        <v>341</v>
      </c>
      <c r="D30" s="128" t="s">
        <v>38</v>
      </c>
      <c r="E30" s="427" t="s">
        <v>342</v>
      </c>
      <c r="F30" s="68"/>
      <c r="G30" s="69">
        <v>1</v>
      </c>
      <c r="H30" s="70">
        <v>2</v>
      </c>
      <c r="I30" s="70" t="s">
        <v>61</v>
      </c>
      <c r="J30" s="71">
        <v>4</v>
      </c>
      <c r="K30" s="69"/>
      <c r="L30" s="70"/>
      <c r="M30" s="70"/>
      <c r="N30" s="71"/>
      <c r="O30" s="69"/>
      <c r="P30" s="70"/>
      <c r="Q30" s="70"/>
      <c r="R30" s="71"/>
      <c r="S30" s="69"/>
      <c r="T30" s="70"/>
      <c r="U30" s="70"/>
      <c r="V30" s="71"/>
      <c r="W30" s="69"/>
      <c r="X30" s="70"/>
      <c r="Y30" s="70"/>
      <c r="Z30" s="71"/>
      <c r="AA30" s="69"/>
      <c r="AB30" s="70"/>
      <c r="AC30" s="70"/>
      <c r="AD30" s="71"/>
      <c r="AE30" s="69"/>
      <c r="AF30" s="70"/>
      <c r="AG30" s="70"/>
      <c r="AH30" s="71"/>
      <c r="AI30" s="69"/>
      <c r="AJ30" s="70"/>
      <c r="AK30" s="70"/>
      <c r="AL30" s="71"/>
      <c r="AM30" s="84" t="s">
        <v>84</v>
      </c>
      <c r="AN30" s="141" t="s">
        <v>146</v>
      </c>
    </row>
    <row r="31" spans="1:40" s="29" customFormat="1" ht="12.75" customHeight="1" thickBot="1">
      <c r="A31" s="142"/>
      <c r="B31" s="83"/>
      <c r="C31" s="208" t="s">
        <v>759</v>
      </c>
      <c r="D31" s="139" t="s">
        <v>94</v>
      </c>
      <c r="E31" s="428" t="s">
        <v>343</v>
      </c>
      <c r="F31" s="474" t="s">
        <v>38</v>
      </c>
      <c r="G31" s="91"/>
      <c r="H31" s="92"/>
      <c r="I31" s="92"/>
      <c r="J31" s="93"/>
      <c r="K31" s="91">
        <v>2</v>
      </c>
      <c r="L31" s="92">
        <v>1</v>
      </c>
      <c r="M31" s="92" t="s">
        <v>61</v>
      </c>
      <c r="N31" s="93">
        <v>4</v>
      </c>
      <c r="O31" s="91"/>
      <c r="P31" s="92"/>
      <c r="Q31" s="92"/>
      <c r="R31" s="93"/>
      <c r="S31" s="91"/>
      <c r="T31" s="92"/>
      <c r="U31" s="92"/>
      <c r="V31" s="93"/>
      <c r="W31" s="91"/>
      <c r="X31" s="92"/>
      <c r="Y31" s="92"/>
      <c r="Z31" s="93"/>
      <c r="AA31" s="91"/>
      <c r="AB31" s="92"/>
      <c r="AC31" s="92"/>
      <c r="AD31" s="93"/>
      <c r="AE31" s="91"/>
      <c r="AF31" s="92"/>
      <c r="AG31" s="92"/>
      <c r="AH31" s="93"/>
      <c r="AI31" s="91"/>
      <c r="AJ31" s="92"/>
      <c r="AK31" s="92"/>
      <c r="AL31" s="93"/>
      <c r="AM31" s="88" t="s">
        <v>84</v>
      </c>
      <c r="AN31" s="147" t="s">
        <v>147</v>
      </c>
    </row>
    <row r="32" spans="1:40" s="29" customFormat="1" ht="12.75" customHeight="1" thickBot="1">
      <c r="A32" s="208"/>
      <c r="B32" s="110"/>
      <c r="C32" s="49"/>
      <c r="D32" s="26" t="s">
        <v>0</v>
      </c>
      <c r="E32" s="26"/>
      <c r="F32" s="50">
        <f>SUM(J32,N32,R32,V32,Z32,AD32,AH32,AL32)</f>
        <v>8</v>
      </c>
      <c r="G32" s="12">
        <f>SUM(G29:G31)</f>
        <v>1</v>
      </c>
      <c r="H32" s="23">
        <f>SUM(H30:H31)</f>
        <v>2</v>
      </c>
      <c r="I32" s="23"/>
      <c r="J32" s="24">
        <f>SUM(J30:J31)</f>
        <v>4</v>
      </c>
      <c r="K32" s="12">
        <f>SUM(K30:K31)</f>
        <v>2</v>
      </c>
      <c r="L32" s="23">
        <f>SUM(L30:L31)</f>
        <v>1</v>
      </c>
      <c r="M32" s="23"/>
      <c r="N32" s="24">
        <f>SUM(N30:N31)</f>
        <v>4</v>
      </c>
      <c r="O32" s="12">
        <f>SUM(O30:O31)</f>
        <v>0</v>
      </c>
      <c r="P32" s="23">
        <f>SUM(P30:P31)</f>
        <v>0</v>
      </c>
      <c r="Q32" s="23"/>
      <c r="R32" s="24">
        <f>SUM(R30:R31)</f>
        <v>0</v>
      </c>
      <c r="S32" s="12">
        <f>SUM(S30:S31)</f>
        <v>0</v>
      </c>
      <c r="T32" s="23">
        <f>SUM(T30:T31)</f>
        <v>0</v>
      </c>
      <c r="U32" s="23"/>
      <c r="V32" s="24">
        <f>SUM(V30:V31)</f>
        <v>0</v>
      </c>
      <c r="W32" s="12">
        <f>SUM(W30:W31)</f>
        <v>0</v>
      </c>
      <c r="X32" s="23">
        <f>SUM(X30:X31)</f>
        <v>0</v>
      </c>
      <c r="Y32" s="23"/>
      <c r="Z32" s="24">
        <f>SUM(Z30:Z31)</f>
        <v>0</v>
      </c>
      <c r="AA32" s="12">
        <f>SUM(AA30:AA31)</f>
        <v>0</v>
      </c>
      <c r="AB32" s="23">
        <f>SUM(AB30:AB31)</f>
        <v>0</v>
      </c>
      <c r="AC32" s="23"/>
      <c r="AD32" s="24">
        <f>SUM(AD30:AD31)</f>
        <v>0</v>
      </c>
      <c r="AE32" s="12">
        <f>SUM(AE30:AE31)</f>
        <v>0</v>
      </c>
      <c r="AF32" s="23">
        <f>SUM(AF30:AF31)</f>
        <v>0</v>
      </c>
      <c r="AG32" s="23"/>
      <c r="AH32" s="24">
        <f>SUM(AH30:AH31)</f>
        <v>0</v>
      </c>
      <c r="AI32" s="12">
        <f>SUM(AI30:AI31)</f>
        <v>0</v>
      </c>
      <c r="AJ32" s="23">
        <f>SUM(AJ30:AJ31)</f>
        <v>0</v>
      </c>
      <c r="AK32" s="23"/>
      <c r="AL32" s="24">
        <f>SUM(AL30:AL31)</f>
        <v>0</v>
      </c>
      <c r="AM32" s="27"/>
      <c r="AN32" s="50"/>
    </row>
    <row r="33" spans="1:40" s="36" customFormat="1" ht="16.5" thickBot="1">
      <c r="A33" s="224"/>
      <c r="B33" s="225"/>
      <c r="C33" s="585" t="s">
        <v>275</v>
      </c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86"/>
    </row>
    <row r="34" spans="1:40" s="29" customFormat="1" ht="13.5" customHeight="1" thickBot="1">
      <c r="A34" s="142"/>
      <c r="B34" s="83"/>
      <c r="C34" s="148" t="s">
        <v>344</v>
      </c>
      <c r="D34" s="131" t="s">
        <v>95</v>
      </c>
      <c r="E34" s="131" t="s">
        <v>345</v>
      </c>
      <c r="F34" s="154" t="s">
        <v>38</v>
      </c>
      <c r="G34" s="150"/>
      <c r="H34" s="137"/>
      <c r="I34" s="137"/>
      <c r="J34" s="152"/>
      <c r="K34" s="150"/>
      <c r="L34" s="137"/>
      <c r="M34" s="137"/>
      <c r="N34" s="152"/>
      <c r="O34" s="305">
        <v>1</v>
      </c>
      <c r="P34" s="184">
        <v>1</v>
      </c>
      <c r="Q34" s="184" t="s">
        <v>48</v>
      </c>
      <c r="R34" s="306">
        <v>3</v>
      </c>
      <c r="S34" s="150"/>
      <c r="T34" s="137"/>
      <c r="U34" s="137"/>
      <c r="V34" s="152"/>
      <c r="W34" s="150"/>
      <c r="X34" s="137"/>
      <c r="Y34" s="137"/>
      <c r="Z34" s="152"/>
      <c r="AA34" s="150"/>
      <c r="AB34" s="137"/>
      <c r="AC34" s="137"/>
      <c r="AD34" s="152"/>
      <c r="AE34" s="150"/>
      <c r="AF34" s="137"/>
      <c r="AG34" s="137"/>
      <c r="AH34" s="152"/>
      <c r="AI34" s="150"/>
      <c r="AJ34" s="137"/>
      <c r="AK34" s="137"/>
      <c r="AL34" s="152"/>
      <c r="AM34" s="89" t="s">
        <v>84</v>
      </c>
      <c r="AN34" s="239" t="s">
        <v>146</v>
      </c>
    </row>
    <row r="35" spans="1:40" s="29" customFormat="1" ht="13.5" thickBot="1">
      <c r="A35" s="145"/>
      <c r="B35" s="90"/>
      <c r="C35" s="208" t="s">
        <v>346</v>
      </c>
      <c r="D35" s="447" t="s">
        <v>347</v>
      </c>
      <c r="E35" t="s">
        <v>348</v>
      </c>
      <c r="F35" s="143" t="s">
        <v>94</v>
      </c>
      <c r="G35" s="91"/>
      <c r="H35" s="92"/>
      <c r="I35" s="92"/>
      <c r="J35" s="93"/>
      <c r="K35" s="91"/>
      <c r="L35" s="92"/>
      <c r="M35" s="92"/>
      <c r="N35" s="93"/>
      <c r="O35" s="91"/>
      <c r="P35" s="92"/>
      <c r="Q35" s="92"/>
      <c r="R35" s="93"/>
      <c r="S35" s="91">
        <v>2</v>
      </c>
      <c r="T35" s="92">
        <v>3</v>
      </c>
      <c r="U35" s="92" t="s">
        <v>48</v>
      </c>
      <c r="V35" s="93">
        <v>4</v>
      </c>
      <c r="W35" s="91"/>
      <c r="X35" s="92"/>
      <c r="Y35" s="92"/>
      <c r="Z35" s="93"/>
      <c r="AA35" s="91"/>
      <c r="AB35" s="92"/>
      <c r="AC35" s="92"/>
      <c r="AD35" s="93"/>
      <c r="AE35" s="91"/>
      <c r="AF35" s="92"/>
      <c r="AG35" s="92"/>
      <c r="AH35" s="93"/>
      <c r="AI35" s="91"/>
      <c r="AJ35" s="92"/>
      <c r="AK35" s="92"/>
      <c r="AL35" s="93"/>
      <c r="AM35" s="88" t="s">
        <v>84</v>
      </c>
      <c r="AN35" s="147" t="s">
        <v>147</v>
      </c>
    </row>
    <row r="36" spans="1:40" s="29" customFormat="1" ht="13.5" thickBot="1">
      <c r="A36" s="12"/>
      <c r="B36" s="48"/>
      <c r="C36" s="26"/>
      <c r="D36" s="26" t="s">
        <v>0</v>
      </c>
      <c r="E36" s="429"/>
      <c r="F36" s="49">
        <f>SUM(J36,N36,R36,V36,Z36,AD36,AH36,AL36)</f>
        <v>7</v>
      </c>
      <c r="G36" s="44">
        <f>SUM(G34:G35)</f>
        <v>0</v>
      </c>
      <c r="H36" s="45">
        <f>SUM(H34:H35)</f>
        <v>0</v>
      </c>
      <c r="I36" s="45"/>
      <c r="J36" s="53">
        <f>SUM(J34:J35)</f>
        <v>0</v>
      </c>
      <c r="K36" s="44">
        <f>SUM(K34:K35)</f>
        <v>0</v>
      </c>
      <c r="L36" s="45">
        <f>SUM(L34:L35)</f>
        <v>0</v>
      </c>
      <c r="M36" s="45"/>
      <c r="N36" s="53">
        <f>SUM(N34:N35)</f>
        <v>0</v>
      </c>
      <c r="O36" s="44">
        <f>SUM(O34:O35)</f>
        <v>1</v>
      </c>
      <c r="P36" s="45">
        <f>SUM(P34:P35)</f>
        <v>1</v>
      </c>
      <c r="Q36" s="45"/>
      <c r="R36" s="53">
        <f>SUM(R34:R35)</f>
        <v>3</v>
      </c>
      <c r="S36" s="44">
        <f>SUM(S34:S35)</f>
        <v>2</v>
      </c>
      <c r="T36" s="45">
        <f>SUM(T34:T35)</f>
        <v>3</v>
      </c>
      <c r="U36" s="45"/>
      <c r="V36" s="53">
        <f>SUM(V34:V35)</f>
        <v>4</v>
      </c>
      <c r="W36" s="44">
        <f>SUM(W34:W35)</f>
        <v>0</v>
      </c>
      <c r="X36" s="45">
        <f>SUM(X34:X35)</f>
        <v>0</v>
      </c>
      <c r="Y36" s="45"/>
      <c r="Z36" s="53">
        <f>SUM(Z34:Z35)</f>
        <v>0</v>
      </c>
      <c r="AA36" s="44">
        <f>SUM(AA34:AA35)</f>
        <v>0</v>
      </c>
      <c r="AB36" s="45">
        <f>SUM(AB34:AB35)</f>
        <v>0</v>
      </c>
      <c r="AC36" s="45"/>
      <c r="AD36" s="53">
        <f>SUM(AD34:AD35)</f>
        <v>0</v>
      </c>
      <c r="AE36" s="44">
        <f>SUM(AE34:AE35)</f>
        <v>0</v>
      </c>
      <c r="AF36" s="45">
        <f>SUM(AF34:AF35)</f>
        <v>0</v>
      </c>
      <c r="AG36" s="45"/>
      <c r="AH36" s="53">
        <f>SUM(AH34:AH35)</f>
        <v>0</v>
      </c>
      <c r="AI36" s="44">
        <f>SUM(AI34:AI35)</f>
        <v>0</v>
      </c>
      <c r="AJ36" s="45">
        <f>SUM(AJ34:AJ35)</f>
        <v>0</v>
      </c>
      <c r="AK36" s="45"/>
      <c r="AL36" s="53">
        <f>SUM(AL34:AL35)</f>
        <v>0</v>
      </c>
      <c r="AM36" s="50"/>
      <c r="AN36" s="50"/>
    </row>
    <row r="37" spans="1:40" s="29" customFormat="1" ht="13.5" thickBot="1">
      <c r="A37" s="49"/>
      <c r="B37" s="48"/>
      <c r="C37" s="281"/>
      <c r="D37" s="26" t="s">
        <v>0</v>
      </c>
      <c r="E37" s="281"/>
      <c r="F37" s="263">
        <f>SUM(F32,F36)</f>
        <v>15</v>
      </c>
      <c r="G37" s="12">
        <f>SUM(G27,G32,G36)</f>
        <v>3</v>
      </c>
      <c r="H37" s="23">
        <f aca="true" t="shared" si="1" ref="H37:AL37">SUM(H32,H36)</f>
        <v>2</v>
      </c>
      <c r="I37" s="23"/>
      <c r="J37" s="58">
        <f t="shared" si="1"/>
        <v>4</v>
      </c>
      <c r="K37" s="12">
        <f t="shared" si="1"/>
        <v>2</v>
      </c>
      <c r="L37" s="23">
        <f t="shared" si="1"/>
        <v>1</v>
      </c>
      <c r="M37" s="23"/>
      <c r="N37" s="58">
        <f t="shared" si="1"/>
        <v>4</v>
      </c>
      <c r="O37" s="12">
        <f t="shared" si="1"/>
        <v>1</v>
      </c>
      <c r="P37" s="23">
        <f t="shared" si="1"/>
        <v>1</v>
      </c>
      <c r="Q37" s="23"/>
      <c r="R37" s="58">
        <f t="shared" si="1"/>
        <v>3</v>
      </c>
      <c r="S37" s="12">
        <f t="shared" si="1"/>
        <v>2</v>
      </c>
      <c r="T37" s="23">
        <f t="shared" si="1"/>
        <v>3</v>
      </c>
      <c r="U37" s="23"/>
      <c r="V37" s="58">
        <f t="shared" si="1"/>
        <v>4</v>
      </c>
      <c r="W37" s="12">
        <f t="shared" si="1"/>
        <v>0</v>
      </c>
      <c r="X37" s="23">
        <f t="shared" si="1"/>
        <v>0</v>
      </c>
      <c r="Y37" s="23"/>
      <c r="Z37" s="58">
        <f t="shared" si="1"/>
        <v>0</v>
      </c>
      <c r="AA37" s="12">
        <f t="shared" si="1"/>
        <v>0</v>
      </c>
      <c r="AB37" s="23">
        <f t="shared" si="1"/>
        <v>0</v>
      </c>
      <c r="AC37" s="23"/>
      <c r="AD37" s="58">
        <f t="shared" si="1"/>
        <v>0</v>
      </c>
      <c r="AE37" s="12">
        <f t="shared" si="1"/>
        <v>0</v>
      </c>
      <c r="AF37" s="23">
        <f t="shared" si="1"/>
        <v>0</v>
      </c>
      <c r="AG37" s="23"/>
      <c r="AH37" s="58">
        <f t="shared" si="1"/>
        <v>0</v>
      </c>
      <c r="AI37" s="12">
        <f t="shared" si="1"/>
        <v>0</v>
      </c>
      <c r="AJ37" s="23">
        <f t="shared" si="1"/>
        <v>0</v>
      </c>
      <c r="AK37" s="23"/>
      <c r="AL37" s="24">
        <f t="shared" si="1"/>
        <v>0</v>
      </c>
      <c r="AM37" s="266"/>
      <c r="AN37" s="265"/>
    </row>
    <row r="38" spans="1:40" s="36" customFormat="1" ht="16.5" thickBot="1">
      <c r="A38" s="568" t="s">
        <v>162</v>
      </c>
      <c r="B38" s="569"/>
      <c r="C38" s="569"/>
      <c r="D38" s="570"/>
      <c r="E38" s="570"/>
      <c r="F38" s="570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84"/>
    </row>
    <row r="39" spans="1:40" s="36" customFormat="1" ht="16.5" thickBot="1">
      <c r="A39" s="227"/>
      <c r="B39" s="226"/>
      <c r="C39" s="585" t="s">
        <v>194</v>
      </c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86"/>
    </row>
    <row r="40" spans="1:40" s="29" customFormat="1" ht="12.75" customHeight="1" thickBot="1">
      <c r="A40" s="148"/>
      <c r="B40" s="148"/>
      <c r="C40" s="148" t="s">
        <v>349</v>
      </c>
      <c r="D40" s="131" t="s">
        <v>323</v>
      </c>
      <c r="E40" s="128" t="s">
        <v>350</v>
      </c>
      <c r="F40" s="149"/>
      <c r="G40" s="150">
        <v>1</v>
      </c>
      <c r="H40" s="137">
        <v>1</v>
      </c>
      <c r="I40" s="137" t="s">
        <v>61</v>
      </c>
      <c r="J40" s="151">
        <v>4</v>
      </c>
      <c r="K40" s="150"/>
      <c r="L40" s="137"/>
      <c r="M40" s="137"/>
      <c r="N40" s="152"/>
      <c r="O40" s="138"/>
      <c r="P40" s="137"/>
      <c r="Q40" s="137"/>
      <c r="R40" s="152"/>
      <c r="S40" s="150"/>
      <c r="T40" s="137"/>
      <c r="U40" s="137"/>
      <c r="V40" s="152"/>
      <c r="W40" s="150"/>
      <c r="X40" s="137"/>
      <c r="Y40" s="137"/>
      <c r="Z40" s="152"/>
      <c r="AA40" s="150"/>
      <c r="AB40" s="137"/>
      <c r="AC40" s="137"/>
      <c r="AD40" s="151"/>
      <c r="AE40" s="150"/>
      <c r="AF40" s="137"/>
      <c r="AG40" s="137"/>
      <c r="AH40" s="152"/>
      <c r="AI40" s="138"/>
      <c r="AJ40" s="137"/>
      <c r="AK40" s="137"/>
      <c r="AL40" s="152"/>
      <c r="AM40" s="153" t="s">
        <v>84</v>
      </c>
      <c r="AN40" s="89" t="s">
        <v>276</v>
      </c>
    </row>
    <row r="41" spans="1:40" s="29" customFormat="1" ht="12.75" customHeight="1" thickBot="1">
      <c r="A41" s="142"/>
      <c r="B41" s="83"/>
      <c r="C41" s="148" t="s">
        <v>351</v>
      </c>
      <c r="D41" s="136" t="s">
        <v>352</v>
      </c>
      <c r="E41" s="131" t="s">
        <v>353</v>
      </c>
      <c r="F41" s="475"/>
      <c r="G41" s="75"/>
      <c r="H41" s="76"/>
      <c r="I41" s="76"/>
      <c r="J41" s="78"/>
      <c r="K41" s="75">
        <v>1</v>
      </c>
      <c r="L41" s="76">
        <v>2</v>
      </c>
      <c r="M41" s="76" t="s">
        <v>61</v>
      </c>
      <c r="N41" s="77">
        <v>4</v>
      </c>
      <c r="O41" s="155"/>
      <c r="P41" s="76"/>
      <c r="Q41" s="76"/>
      <c r="R41" s="77"/>
      <c r="S41" s="75"/>
      <c r="T41" s="76"/>
      <c r="U41" s="76"/>
      <c r="V41" s="77"/>
      <c r="W41" s="75"/>
      <c r="X41" s="76"/>
      <c r="Y41" s="76"/>
      <c r="Z41" s="77"/>
      <c r="AA41" s="75"/>
      <c r="AB41" s="76"/>
      <c r="AC41" s="76"/>
      <c r="AD41" s="78"/>
      <c r="AE41" s="75"/>
      <c r="AF41" s="76"/>
      <c r="AG41" s="76"/>
      <c r="AH41" s="77"/>
      <c r="AI41" s="155"/>
      <c r="AJ41" s="76"/>
      <c r="AK41" s="76"/>
      <c r="AL41" s="77"/>
      <c r="AM41" s="153" t="s">
        <v>84</v>
      </c>
      <c r="AN41" s="79" t="s">
        <v>149</v>
      </c>
    </row>
    <row r="42" spans="1:40" s="29" customFormat="1" ht="12.75" customHeight="1" thickBot="1">
      <c r="A42" s="142"/>
      <c r="B42" s="83"/>
      <c r="C42" s="148" t="s">
        <v>354</v>
      </c>
      <c r="D42" s="136" t="s">
        <v>39</v>
      </c>
      <c r="E42" s="477" t="s">
        <v>355</v>
      </c>
      <c r="F42" s="476" t="s">
        <v>81</v>
      </c>
      <c r="G42" s="75"/>
      <c r="H42" s="76"/>
      <c r="I42" s="76"/>
      <c r="J42" s="78"/>
      <c r="K42" s="134"/>
      <c r="L42" s="135"/>
      <c r="M42" s="135"/>
      <c r="N42" s="144"/>
      <c r="O42" s="155">
        <v>2</v>
      </c>
      <c r="P42" s="76">
        <v>1</v>
      </c>
      <c r="Q42" s="76" t="s">
        <v>61</v>
      </c>
      <c r="R42" s="77">
        <v>4</v>
      </c>
      <c r="S42" s="75"/>
      <c r="T42" s="76"/>
      <c r="U42" s="76"/>
      <c r="V42" s="77"/>
      <c r="W42" s="75"/>
      <c r="X42" s="76"/>
      <c r="Y42" s="76"/>
      <c r="Z42" s="77"/>
      <c r="AA42" s="75"/>
      <c r="AB42" s="76"/>
      <c r="AC42" s="76"/>
      <c r="AD42" s="78"/>
      <c r="AE42" s="91"/>
      <c r="AF42" s="92"/>
      <c r="AG42" s="92"/>
      <c r="AH42" s="93"/>
      <c r="AI42" s="161"/>
      <c r="AJ42" s="92"/>
      <c r="AK42" s="92"/>
      <c r="AL42" s="93"/>
      <c r="AM42" s="153" t="s">
        <v>84</v>
      </c>
      <c r="AN42" s="79" t="s">
        <v>149</v>
      </c>
    </row>
    <row r="43" spans="1:40" s="29" customFormat="1" ht="13.5" thickBot="1">
      <c r="A43" s="12"/>
      <c r="B43" s="48"/>
      <c r="C43" s="26"/>
      <c r="D43" s="26" t="s">
        <v>0</v>
      </c>
      <c r="E43" s="429"/>
      <c r="F43" s="49">
        <f>SUM(J43,N43,R43,V43,Z43,AD43,AH43,AL43)</f>
        <v>12</v>
      </c>
      <c r="G43" s="12">
        <f>SUM(G40:G42)</f>
        <v>1</v>
      </c>
      <c r="H43" s="23">
        <f>SUM(H40:H42)</f>
        <v>1</v>
      </c>
      <c r="I43" s="23"/>
      <c r="J43" s="24">
        <f>SUM(J40:J42)</f>
        <v>4</v>
      </c>
      <c r="K43" s="12">
        <f>SUM(K40:K42)</f>
        <v>1</v>
      </c>
      <c r="L43" s="23">
        <f>SUM(L40:L42)</f>
        <v>2</v>
      </c>
      <c r="M43" s="23"/>
      <c r="N43" s="24">
        <f>SUM(N40:N42)</f>
        <v>4</v>
      </c>
      <c r="O43" s="12">
        <f>SUM(O40:O42)</f>
        <v>2</v>
      </c>
      <c r="P43" s="23">
        <f>SUM(P40:P42)</f>
        <v>1</v>
      </c>
      <c r="Q43" s="23"/>
      <c r="R43" s="24">
        <f>SUM(R40:R42)</f>
        <v>4</v>
      </c>
      <c r="S43" s="12">
        <f>SUM(S40:S42)</f>
        <v>0</v>
      </c>
      <c r="T43" s="23">
        <f>SUM(T40:T42)</f>
        <v>0</v>
      </c>
      <c r="U43" s="23"/>
      <c r="V43" s="24">
        <f>SUM(V40:V42)</f>
        <v>0</v>
      </c>
      <c r="W43" s="12">
        <f>SUM(W40:W42)</f>
        <v>0</v>
      </c>
      <c r="X43" s="23">
        <f>SUM(X40:X42)</f>
        <v>0</v>
      </c>
      <c r="Y43" s="23"/>
      <c r="Z43" s="24">
        <f>SUM(Z40:Z42)</f>
        <v>0</v>
      </c>
      <c r="AA43" s="12">
        <f>SUM(AA40:AA42)</f>
        <v>0</v>
      </c>
      <c r="AB43" s="23">
        <f>SUM(AB40:AB42)</f>
        <v>0</v>
      </c>
      <c r="AC43" s="23"/>
      <c r="AD43" s="58">
        <f>SUM(AD40:AD42)</f>
        <v>0</v>
      </c>
      <c r="AE43" s="12">
        <f aca="true" t="shared" si="2" ref="AE43:AL43">SUM(AE40:AE42)</f>
        <v>0</v>
      </c>
      <c r="AF43" s="23">
        <f t="shared" si="2"/>
        <v>0</v>
      </c>
      <c r="AG43" s="23"/>
      <c r="AH43" s="58">
        <f t="shared" si="2"/>
        <v>0</v>
      </c>
      <c r="AI43" s="12">
        <f t="shared" si="2"/>
        <v>0</v>
      </c>
      <c r="AJ43" s="23">
        <f t="shared" si="2"/>
        <v>0</v>
      </c>
      <c r="AK43" s="23"/>
      <c r="AL43" s="24">
        <f t="shared" si="2"/>
        <v>0</v>
      </c>
      <c r="AM43" s="51"/>
      <c r="AN43" s="50"/>
    </row>
    <row r="44" spans="1:40" s="29" customFormat="1" ht="19.5" customHeight="1" thickBot="1">
      <c r="A44" s="148"/>
      <c r="B44" s="83"/>
      <c r="C44" s="585" t="s">
        <v>192</v>
      </c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600"/>
      <c r="AF44" s="600"/>
      <c r="AG44" s="600"/>
      <c r="AH44" s="600"/>
      <c r="AI44" s="600"/>
      <c r="AJ44" s="600"/>
      <c r="AK44" s="600"/>
      <c r="AL44" s="600"/>
      <c r="AM44" s="569"/>
      <c r="AN44" s="586"/>
    </row>
    <row r="45" spans="1:40" s="29" customFormat="1" ht="48.75" customHeight="1" thickBot="1">
      <c r="A45" s="148"/>
      <c r="B45" s="83"/>
      <c r="C45" s="81" t="s">
        <v>356</v>
      </c>
      <c r="D45" s="251" t="s">
        <v>230</v>
      </c>
      <c r="E45" s="251" t="s">
        <v>357</v>
      </c>
      <c r="F45" s="261" t="s">
        <v>223</v>
      </c>
      <c r="G45" s="150"/>
      <c r="H45" s="137"/>
      <c r="I45" s="137"/>
      <c r="J45" s="151"/>
      <c r="K45" s="150"/>
      <c r="L45" s="137"/>
      <c r="M45" s="137"/>
      <c r="N45" s="152"/>
      <c r="O45" s="138">
        <v>0</v>
      </c>
      <c r="P45" s="137">
        <v>3</v>
      </c>
      <c r="Q45" s="137" t="s">
        <v>48</v>
      </c>
      <c r="R45" s="152">
        <v>4</v>
      </c>
      <c r="S45" s="138"/>
      <c r="T45" s="137"/>
      <c r="U45" s="137"/>
      <c r="V45" s="151"/>
      <c r="W45" s="150"/>
      <c r="X45" s="137"/>
      <c r="Y45" s="137"/>
      <c r="Z45" s="152"/>
      <c r="AA45" s="138"/>
      <c r="AB45" s="137"/>
      <c r="AC45" s="137"/>
      <c r="AD45" s="151"/>
      <c r="AE45" s="150"/>
      <c r="AF45" s="137"/>
      <c r="AG45" s="137"/>
      <c r="AH45" s="152"/>
      <c r="AI45" s="138"/>
      <c r="AJ45" s="137"/>
      <c r="AK45" s="137"/>
      <c r="AL45" s="151"/>
      <c r="AM45" s="260" t="s">
        <v>84</v>
      </c>
      <c r="AN45" s="259" t="s">
        <v>149</v>
      </c>
    </row>
    <row r="46" spans="1:40" s="29" customFormat="1" ht="39" customHeight="1" thickBot="1">
      <c r="A46" s="148"/>
      <c r="B46" s="83"/>
      <c r="C46" s="148" t="s">
        <v>358</v>
      </c>
      <c r="D46" s="131" t="s">
        <v>150</v>
      </c>
      <c r="E46" s="131" t="s">
        <v>359</v>
      </c>
      <c r="F46" s="195" t="s">
        <v>223</v>
      </c>
      <c r="G46" s="150"/>
      <c r="H46" s="137"/>
      <c r="I46" s="137"/>
      <c r="J46" s="151"/>
      <c r="K46" s="150"/>
      <c r="L46" s="137"/>
      <c r="M46" s="137"/>
      <c r="N46" s="152"/>
      <c r="O46" s="156"/>
      <c r="P46" s="157"/>
      <c r="Q46" s="157"/>
      <c r="R46" s="158"/>
      <c r="S46" s="138">
        <v>2</v>
      </c>
      <c r="T46" s="137">
        <v>1</v>
      </c>
      <c r="U46" s="137" t="s">
        <v>61</v>
      </c>
      <c r="V46" s="151">
        <v>3</v>
      </c>
      <c r="W46" s="150"/>
      <c r="X46" s="137"/>
      <c r="Y46" s="137"/>
      <c r="Z46" s="152"/>
      <c r="AA46" s="138"/>
      <c r="AB46" s="137"/>
      <c r="AC46" s="137"/>
      <c r="AD46" s="151"/>
      <c r="AE46" s="150"/>
      <c r="AF46" s="137"/>
      <c r="AG46" s="137"/>
      <c r="AH46" s="152"/>
      <c r="AI46" s="138"/>
      <c r="AJ46" s="137"/>
      <c r="AK46" s="137"/>
      <c r="AL46" s="151"/>
      <c r="AM46" s="260" t="s">
        <v>84</v>
      </c>
      <c r="AN46" s="79" t="s">
        <v>170</v>
      </c>
    </row>
    <row r="47" spans="1:40" s="29" customFormat="1" ht="39" thickBot="1">
      <c r="A47" s="159"/>
      <c r="B47" s="90"/>
      <c r="C47" s="208" t="s">
        <v>360</v>
      </c>
      <c r="D47" s="139" t="s">
        <v>40</v>
      </c>
      <c r="E47" s="431" t="s">
        <v>361</v>
      </c>
      <c r="F47" s="195" t="s">
        <v>324</v>
      </c>
      <c r="G47" s="91"/>
      <c r="H47" s="92"/>
      <c r="I47" s="92"/>
      <c r="J47" s="160"/>
      <c r="K47" s="85"/>
      <c r="L47" s="86"/>
      <c r="M47" s="86"/>
      <c r="N47" s="87"/>
      <c r="O47" s="161"/>
      <c r="P47" s="92"/>
      <c r="Q47" s="92"/>
      <c r="R47" s="93"/>
      <c r="S47" s="91">
        <v>0</v>
      </c>
      <c r="T47" s="92">
        <v>0</v>
      </c>
      <c r="U47" s="92" t="s">
        <v>67</v>
      </c>
      <c r="V47" s="93">
        <v>2</v>
      </c>
      <c r="W47" s="91"/>
      <c r="X47" s="92"/>
      <c r="Y47" s="92"/>
      <c r="Z47" s="93"/>
      <c r="AA47" s="161"/>
      <c r="AB47" s="92"/>
      <c r="AC47" s="92"/>
      <c r="AD47" s="160"/>
      <c r="AE47" s="91"/>
      <c r="AF47" s="92"/>
      <c r="AG47" s="92"/>
      <c r="AH47" s="93"/>
      <c r="AI47" s="161"/>
      <c r="AJ47" s="92"/>
      <c r="AK47" s="92"/>
      <c r="AL47" s="160"/>
      <c r="AM47" s="260" t="s">
        <v>84</v>
      </c>
      <c r="AN47" s="88" t="s">
        <v>193</v>
      </c>
    </row>
    <row r="48" spans="1:40" s="29" customFormat="1" ht="13.5" thickBot="1">
      <c r="A48" s="208"/>
      <c r="B48" s="110"/>
      <c r="C48" s="42"/>
      <c r="D48" s="42" t="s">
        <v>0</v>
      </c>
      <c r="E48" s="432"/>
      <c r="F48" s="253">
        <f>SUM(J48,N48,R48,V48,Z48,AD48,AH48,AL48)</f>
        <v>9</v>
      </c>
      <c r="G48" s="44">
        <f>SUM(G45:G47)</f>
        <v>0</v>
      </c>
      <c r="H48" s="45">
        <f>SUM(H45:H47)</f>
        <v>0</v>
      </c>
      <c r="I48" s="45"/>
      <c r="J48" s="53">
        <f>SUM(J45:J47)</f>
        <v>0</v>
      </c>
      <c r="K48" s="44">
        <f>SUM(K45:K47)</f>
        <v>0</v>
      </c>
      <c r="L48" s="45">
        <f>SUM(L45:L47)</f>
        <v>0</v>
      </c>
      <c r="M48" s="45"/>
      <c r="N48" s="53">
        <f>SUM(N45:N47)</f>
        <v>0</v>
      </c>
      <c r="O48" s="44">
        <f>SUM(O45:O47)</f>
        <v>0</v>
      </c>
      <c r="P48" s="45">
        <f>SUM(P45:P47)</f>
        <v>3</v>
      </c>
      <c r="Q48" s="45"/>
      <c r="R48" s="53">
        <f>SUM(R45:R47)</f>
        <v>4</v>
      </c>
      <c r="S48" s="44">
        <f>SUM(S45:S47)</f>
        <v>2</v>
      </c>
      <c r="T48" s="45">
        <f>SUM(T45:T47)</f>
        <v>1</v>
      </c>
      <c r="U48" s="45"/>
      <c r="V48" s="53">
        <f>SUM(V45:V47)</f>
        <v>5</v>
      </c>
      <c r="W48" s="44">
        <f>SUM(W45:W47)</f>
        <v>0</v>
      </c>
      <c r="X48" s="45">
        <f>SUM(X45:X47)</f>
        <v>0</v>
      </c>
      <c r="Y48" s="45"/>
      <c r="Z48" s="53">
        <f>SUM(Z45:Z47)</f>
        <v>0</v>
      </c>
      <c r="AA48" s="44">
        <f>SUM(AA45:AA47)</f>
        <v>0</v>
      </c>
      <c r="AB48" s="45">
        <f>SUM(AB45:AB47)</f>
        <v>0</v>
      </c>
      <c r="AC48" s="45"/>
      <c r="AD48" s="53">
        <f>SUM(AD45:AD47)</f>
        <v>0</v>
      </c>
      <c r="AE48" s="44">
        <f>SUM(AE45:AE47)</f>
        <v>0</v>
      </c>
      <c r="AF48" s="45">
        <f>SUM(AF45:AF47)</f>
        <v>0</v>
      </c>
      <c r="AG48" s="45"/>
      <c r="AH48" s="268">
        <f>SUM(AH45:AH47)</f>
        <v>0</v>
      </c>
      <c r="AI48" s="12">
        <f>SUM(AI45:AI47)</f>
        <v>0</v>
      </c>
      <c r="AJ48" s="23">
        <f>SUM(AJ45:AJ47)</f>
        <v>0</v>
      </c>
      <c r="AK48" s="23"/>
      <c r="AL48" s="24">
        <f>SUM(AL45:AL47)</f>
        <v>0</v>
      </c>
      <c r="AM48" s="254"/>
      <c r="AN48" s="254"/>
    </row>
    <row r="49" spans="1:40" s="29" customFormat="1" ht="13.5" thickBot="1">
      <c r="A49" s="208"/>
      <c r="B49" s="110"/>
      <c r="C49" s="42"/>
      <c r="D49" s="42" t="s">
        <v>0</v>
      </c>
      <c r="E49" s="432"/>
      <c r="F49" s="253">
        <f>SUM(F43,F48)</f>
        <v>21</v>
      </c>
      <c r="G49" s="253">
        <f aca="true" t="shared" si="3" ref="G49:AL49">SUM(G43,G48)</f>
        <v>1</v>
      </c>
      <c r="H49" s="45">
        <f t="shared" si="3"/>
        <v>1</v>
      </c>
      <c r="I49" s="264"/>
      <c r="J49" s="53">
        <f t="shared" si="3"/>
        <v>4</v>
      </c>
      <c r="K49" s="253">
        <f t="shared" si="3"/>
        <v>1</v>
      </c>
      <c r="L49" s="45">
        <f t="shared" si="3"/>
        <v>2</v>
      </c>
      <c r="M49" s="45"/>
      <c r="N49" s="264">
        <f t="shared" si="3"/>
        <v>4</v>
      </c>
      <c r="O49" s="253">
        <f t="shared" si="3"/>
        <v>2</v>
      </c>
      <c r="P49" s="45">
        <f t="shared" si="3"/>
        <v>4</v>
      </c>
      <c r="Q49" s="264"/>
      <c r="R49" s="53">
        <f t="shared" si="3"/>
        <v>8</v>
      </c>
      <c r="S49" s="253">
        <f t="shared" si="3"/>
        <v>2</v>
      </c>
      <c r="T49" s="268">
        <f t="shared" si="3"/>
        <v>1</v>
      </c>
      <c r="U49" s="268"/>
      <c r="V49" s="53">
        <f t="shared" si="3"/>
        <v>5</v>
      </c>
      <c r="W49" s="44">
        <f t="shared" si="3"/>
        <v>0</v>
      </c>
      <c r="X49" s="45">
        <f t="shared" si="3"/>
        <v>0</v>
      </c>
      <c r="Y49" s="46"/>
      <c r="Z49" s="264">
        <f t="shared" si="3"/>
        <v>0</v>
      </c>
      <c r="AA49" s="253">
        <f t="shared" si="3"/>
        <v>0</v>
      </c>
      <c r="AB49" s="268">
        <f t="shared" si="3"/>
        <v>0</v>
      </c>
      <c r="AC49" s="268"/>
      <c r="AD49" s="53">
        <f t="shared" si="3"/>
        <v>0</v>
      </c>
      <c r="AE49" s="44">
        <f t="shared" si="3"/>
        <v>0</v>
      </c>
      <c r="AF49" s="45">
        <f t="shared" si="3"/>
        <v>0</v>
      </c>
      <c r="AG49" s="264"/>
      <c r="AH49" s="53">
        <f t="shared" si="3"/>
        <v>0</v>
      </c>
      <c r="AI49" s="44">
        <f t="shared" si="3"/>
        <v>0</v>
      </c>
      <c r="AJ49" s="264">
        <f t="shared" si="3"/>
        <v>0</v>
      </c>
      <c r="AK49" s="268"/>
      <c r="AL49" s="53">
        <f t="shared" si="3"/>
        <v>0</v>
      </c>
      <c r="AM49" s="254"/>
      <c r="AN49" s="254"/>
    </row>
    <row r="50" spans="1:40" s="36" customFormat="1" ht="15.75" thickBot="1">
      <c r="A50" s="12"/>
      <c r="B50" s="48"/>
      <c r="C50" s="42"/>
      <c r="D50" s="42" t="s">
        <v>0</v>
      </c>
      <c r="E50" s="432"/>
      <c r="F50" s="253">
        <f>SUM(F27,F37,F49)</f>
        <v>48</v>
      </c>
      <c r="G50" s="12">
        <f>SUM(G37,G49)</f>
        <v>4</v>
      </c>
      <c r="H50" s="23">
        <f aca="true" t="shared" si="4" ref="H50:AL50">SUM(H37,H49)</f>
        <v>3</v>
      </c>
      <c r="I50" s="23">
        <f t="shared" si="4"/>
        <v>0</v>
      </c>
      <c r="J50" s="24">
        <f t="shared" si="4"/>
        <v>8</v>
      </c>
      <c r="K50" s="27">
        <f t="shared" si="4"/>
        <v>3</v>
      </c>
      <c r="L50" s="23">
        <f t="shared" si="4"/>
        <v>3</v>
      </c>
      <c r="M50" s="23">
        <f t="shared" si="4"/>
        <v>0</v>
      </c>
      <c r="N50" s="58">
        <f t="shared" si="4"/>
        <v>8</v>
      </c>
      <c r="O50" s="12">
        <f t="shared" si="4"/>
        <v>3</v>
      </c>
      <c r="P50" s="23">
        <f t="shared" si="4"/>
        <v>5</v>
      </c>
      <c r="Q50" s="23">
        <f t="shared" si="4"/>
        <v>0</v>
      </c>
      <c r="R50" s="24">
        <f t="shared" si="4"/>
        <v>11</v>
      </c>
      <c r="S50" s="27">
        <f t="shared" si="4"/>
        <v>4</v>
      </c>
      <c r="T50" s="23">
        <f t="shared" si="4"/>
        <v>4</v>
      </c>
      <c r="U50" s="23">
        <f t="shared" si="4"/>
        <v>0</v>
      </c>
      <c r="V50" s="58">
        <f t="shared" si="4"/>
        <v>9</v>
      </c>
      <c r="W50" s="12">
        <f t="shared" si="4"/>
        <v>0</v>
      </c>
      <c r="X50" s="23">
        <f t="shared" si="4"/>
        <v>0</v>
      </c>
      <c r="Y50" s="23">
        <f t="shared" si="4"/>
        <v>0</v>
      </c>
      <c r="Z50" s="24">
        <f t="shared" si="4"/>
        <v>0</v>
      </c>
      <c r="AA50" s="27">
        <f t="shared" si="4"/>
        <v>0</v>
      </c>
      <c r="AB50" s="23">
        <f t="shared" si="4"/>
        <v>0</v>
      </c>
      <c r="AC50" s="23">
        <f t="shared" si="4"/>
        <v>0</v>
      </c>
      <c r="AD50" s="58">
        <f t="shared" si="4"/>
        <v>0</v>
      </c>
      <c r="AE50" s="12">
        <f t="shared" si="4"/>
        <v>0</v>
      </c>
      <c r="AF50" s="23">
        <f t="shared" si="4"/>
        <v>0</v>
      </c>
      <c r="AG50" s="23">
        <f t="shared" si="4"/>
        <v>0</v>
      </c>
      <c r="AH50" s="24">
        <f t="shared" si="4"/>
        <v>0</v>
      </c>
      <c r="AI50" s="27">
        <f t="shared" si="4"/>
        <v>0</v>
      </c>
      <c r="AJ50" s="23">
        <f t="shared" si="4"/>
        <v>0</v>
      </c>
      <c r="AK50" s="23">
        <f t="shared" si="4"/>
        <v>0</v>
      </c>
      <c r="AL50" s="24">
        <f t="shared" si="4"/>
        <v>0</v>
      </c>
      <c r="AM50" s="254"/>
      <c r="AN50" s="254"/>
    </row>
    <row r="51" spans="1:42" s="36" customFormat="1" ht="16.5" thickBot="1">
      <c r="A51" s="222"/>
      <c r="B51" s="223"/>
      <c r="C51" s="568" t="s">
        <v>82</v>
      </c>
      <c r="D51" s="577"/>
      <c r="E51" s="577"/>
      <c r="F51" s="577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7"/>
      <c r="AN51" s="579"/>
      <c r="AO51" s="255"/>
      <c r="AP51" s="255"/>
    </row>
    <row r="52" spans="1:40" ht="16.5" thickBot="1">
      <c r="A52" s="591" t="s">
        <v>30</v>
      </c>
      <c r="B52" s="592"/>
      <c r="C52" s="592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4"/>
    </row>
    <row r="53" spans="1:40" ht="16.5" customHeight="1" thickBot="1">
      <c r="A53" s="224"/>
      <c r="B53" s="225"/>
      <c r="C53" s="569" t="s">
        <v>277</v>
      </c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86"/>
    </row>
    <row r="54" spans="1:40" s="29" customFormat="1" ht="12.75" customHeight="1">
      <c r="A54" s="162"/>
      <c r="B54" s="287"/>
      <c r="C54" s="288" t="s">
        <v>362</v>
      </c>
      <c r="D54" s="130" t="s">
        <v>60</v>
      </c>
      <c r="E54" s="130" t="s">
        <v>363</v>
      </c>
      <c r="F54" s="289"/>
      <c r="G54" s="290">
        <v>2</v>
      </c>
      <c r="H54" s="291">
        <v>1</v>
      </c>
      <c r="I54" s="291" t="s">
        <v>61</v>
      </c>
      <c r="J54" s="292">
        <v>5</v>
      </c>
      <c r="K54" s="293"/>
      <c r="L54" s="163"/>
      <c r="M54" s="163"/>
      <c r="N54" s="164"/>
      <c r="O54" s="162"/>
      <c r="P54" s="163"/>
      <c r="Q54" s="163"/>
      <c r="R54" s="287"/>
      <c r="S54" s="162"/>
      <c r="T54" s="163"/>
      <c r="U54" s="163"/>
      <c r="V54" s="287"/>
      <c r="W54" s="162"/>
      <c r="X54" s="163"/>
      <c r="Y54" s="163"/>
      <c r="Z54" s="287"/>
      <c r="AA54" s="162"/>
      <c r="AB54" s="163"/>
      <c r="AC54" s="163"/>
      <c r="AD54" s="287"/>
      <c r="AE54" s="162"/>
      <c r="AF54" s="163"/>
      <c r="AG54" s="163"/>
      <c r="AH54" s="287"/>
      <c r="AI54" s="162"/>
      <c r="AJ54" s="163"/>
      <c r="AK54" s="163"/>
      <c r="AL54" s="287"/>
      <c r="AM54" s="66" t="s">
        <v>83</v>
      </c>
      <c r="AN54" s="84" t="s">
        <v>87</v>
      </c>
    </row>
    <row r="55" spans="1:40" s="29" customFormat="1" ht="12.75" customHeight="1" thickBot="1">
      <c r="A55" s="294"/>
      <c r="B55" s="186"/>
      <c r="C55" s="186" t="s">
        <v>364</v>
      </c>
      <c r="D55" s="131" t="s">
        <v>279</v>
      </c>
      <c r="E55" s="485" t="s">
        <v>365</v>
      </c>
      <c r="F55" s="149"/>
      <c r="G55" s="75">
        <v>0</v>
      </c>
      <c r="H55" s="76">
        <v>2</v>
      </c>
      <c r="I55" s="76" t="s">
        <v>48</v>
      </c>
      <c r="J55" s="77">
        <v>3</v>
      </c>
      <c r="K55" s="155"/>
      <c r="L55" s="76"/>
      <c r="M55" s="76"/>
      <c r="N55" s="77"/>
      <c r="O55" s="75"/>
      <c r="P55" s="76"/>
      <c r="Q55" s="76"/>
      <c r="R55" s="77"/>
      <c r="S55" s="75"/>
      <c r="T55" s="76"/>
      <c r="U55" s="76"/>
      <c r="V55" s="77"/>
      <c r="W55" s="75"/>
      <c r="X55" s="76"/>
      <c r="Y55" s="76"/>
      <c r="Z55" s="77"/>
      <c r="AA55" s="75"/>
      <c r="AB55" s="76"/>
      <c r="AC55" s="76"/>
      <c r="AD55" s="77"/>
      <c r="AE55" s="75"/>
      <c r="AF55" s="76"/>
      <c r="AG55" s="76"/>
      <c r="AH55" s="77"/>
      <c r="AI55" s="75"/>
      <c r="AJ55" s="76"/>
      <c r="AK55" s="76"/>
      <c r="AL55" s="77"/>
      <c r="AM55" s="250" t="s">
        <v>83</v>
      </c>
      <c r="AN55" s="88" t="s">
        <v>233</v>
      </c>
    </row>
    <row r="56" spans="1:40" s="29" customFormat="1" ht="12.75" customHeight="1" thickBot="1">
      <c r="A56" s="294"/>
      <c r="B56" s="186"/>
      <c r="C56" s="42"/>
      <c r="D56" s="42" t="s">
        <v>0</v>
      </c>
      <c r="E56" s="432"/>
      <c r="F56" s="253">
        <f>SUM(J56,N56,R56,V56,Z56,AD56,AH56,AL56)</f>
        <v>8</v>
      </c>
      <c r="G56" s="44">
        <f>SUM(G53:G55)</f>
        <v>2</v>
      </c>
      <c r="H56" s="45">
        <f>SUM(H53:H55)</f>
        <v>3</v>
      </c>
      <c r="I56" s="45"/>
      <c r="J56" s="53">
        <f>SUM(J53:J55)</f>
        <v>8</v>
      </c>
      <c r="K56" s="44">
        <f>SUM(K53:K55)</f>
        <v>0</v>
      </c>
      <c r="L56" s="45">
        <f>SUM(L53:L55)</f>
        <v>0</v>
      </c>
      <c r="M56" s="45"/>
      <c r="N56" s="53">
        <f>SUM(N53:N55)</f>
        <v>0</v>
      </c>
      <c r="O56" s="44">
        <f>SUM(O53:O55)</f>
        <v>0</v>
      </c>
      <c r="P56" s="45">
        <f>SUM(P53:P55)</f>
        <v>0</v>
      </c>
      <c r="Q56" s="45"/>
      <c r="R56" s="53">
        <f>SUM(R53:R55)</f>
        <v>0</v>
      </c>
      <c r="S56" s="44">
        <f>SUM(S53:S55)</f>
        <v>0</v>
      </c>
      <c r="T56" s="45">
        <f>SUM(T53:T55)</f>
        <v>0</v>
      </c>
      <c r="U56" s="45"/>
      <c r="V56" s="53">
        <f>SUM(V53:V55)</f>
        <v>0</v>
      </c>
      <c r="W56" s="44">
        <f>SUM(W53:W55)</f>
        <v>0</v>
      </c>
      <c r="X56" s="45">
        <f>SUM(X53:X55)</f>
        <v>0</v>
      </c>
      <c r="Y56" s="45"/>
      <c r="Z56" s="53">
        <f>SUM(Z53:Z55)</f>
        <v>0</v>
      </c>
      <c r="AA56" s="44">
        <f>SUM(AA53:AA55)</f>
        <v>0</v>
      </c>
      <c r="AB56" s="45">
        <f>SUM(AB53:AB55)</f>
        <v>0</v>
      </c>
      <c r="AC56" s="45"/>
      <c r="AD56" s="53">
        <f>SUM(AD53:AD55)</f>
        <v>0</v>
      </c>
      <c r="AE56" s="44">
        <f>SUM(AE53:AE55)</f>
        <v>0</v>
      </c>
      <c r="AF56" s="45">
        <f>SUM(AF53:AF55)</f>
        <v>0</v>
      </c>
      <c r="AG56" s="45"/>
      <c r="AH56" s="268">
        <f>SUM(AH53:AH55)</f>
        <v>0</v>
      </c>
      <c r="AI56" s="12">
        <f>SUM(AI53:AI55)</f>
        <v>0</v>
      </c>
      <c r="AJ56" s="23">
        <f>SUM(AJ53:AJ55)</f>
        <v>0</v>
      </c>
      <c r="AK56" s="23"/>
      <c r="AL56" s="24">
        <f>SUM(AL53:AL55)</f>
        <v>0</v>
      </c>
      <c r="AM56" s="254"/>
      <c r="AN56" s="254"/>
    </row>
    <row r="57" spans="1:40" s="29" customFormat="1" ht="12.75" customHeight="1" thickBot="1">
      <c r="A57" s="294"/>
      <c r="B57" s="186"/>
      <c r="C57" s="569" t="s">
        <v>195</v>
      </c>
      <c r="D57" s="569"/>
      <c r="E57" s="569"/>
      <c r="F57" s="569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86"/>
    </row>
    <row r="58" spans="1:40" s="29" customFormat="1" ht="12.75" customHeight="1" thickBot="1">
      <c r="A58" s="142"/>
      <c r="B58" s="83"/>
      <c r="C58" s="148" t="s">
        <v>760</v>
      </c>
      <c r="D58" s="136" t="s">
        <v>190</v>
      </c>
      <c r="E58" s="131" t="s">
        <v>366</v>
      </c>
      <c r="F58" s="478"/>
      <c r="G58" s="69"/>
      <c r="H58" s="70"/>
      <c r="I58" s="70"/>
      <c r="J58" s="71"/>
      <c r="K58" s="69">
        <v>2</v>
      </c>
      <c r="L58" s="70">
        <v>1</v>
      </c>
      <c r="M58" s="70" t="s">
        <v>61</v>
      </c>
      <c r="N58" s="71">
        <v>3</v>
      </c>
      <c r="O58" s="69"/>
      <c r="P58" s="70"/>
      <c r="Q58" s="70"/>
      <c r="R58" s="71"/>
      <c r="S58" s="155"/>
      <c r="T58" s="76"/>
      <c r="U58" s="76"/>
      <c r="V58" s="77"/>
      <c r="W58" s="75"/>
      <c r="X58" s="76"/>
      <c r="Y58" s="76"/>
      <c r="Z58" s="77"/>
      <c r="AA58" s="75"/>
      <c r="AB58" s="76"/>
      <c r="AC58" s="76"/>
      <c r="AD58" s="77"/>
      <c r="AE58" s="75"/>
      <c r="AF58" s="76"/>
      <c r="AG58" s="76"/>
      <c r="AH58" s="77"/>
      <c r="AI58" s="75"/>
      <c r="AJ58" s="76"/>
      <c r="AK58" s="76"/>
      <c r="AL58" s="77"/>
      <c r="AM58" s="214" t="s">
        <v>83</v>
      </c>
      <c r="AN58" s="89" t="s">
        <v>91</v>
      </c>
    </row>
    <row r="59" spans="1:40" s="29" customFormat="1" ht="12.75" customHeight="1" thickBot="1">
      <c r="A59" s="142"/>
      <c r="B59" s="83"/>
      <c r="C59" s="148" t="s">
        <v>761</v>
      </c>
      <c r="D59" s="136" t="s">
        <v>231</v>
      </c>
      <c r="E59" s="136" t="s">
        <v>367</v>
      </c>
      <c r="F59" s="479" t="s">
        <v>190</v>
      </c>
      <c r="G59" s="75"/>
      <c r="H59" s="76"/>
      <c r="I59" s="76"/>
      <c r="J59" s="77"/>
      <c r="K59" s="75">
        <v>2</v>
      </c>
      <c r="L59" s="76">
        <v>1</v>
      </c>
      <c r="M59" s="76" t="s">
        <v>61</v>
      </c>
      <c r="N59" s="77">
        <v>3</v>
      </c>
      <c r="O59" s="134"/>
      <c r="P59" s="135"/>
      <c r="Q59" s="135"/>
      <c r="R59" s="144"/>
      <c r="S59" s="155"/>
      <c r="T59" s="76"/>
      <c r="U59" s="76"/>
      <c r="V59" s="77"/>
      <c r="W59" s="75"/>
      <c r="X59" s="76"/>
      <c r="Y59" s="76"/>
      <c r="Z59" s="77"/>
      <c r="AA59" s="75"/>
      <c r="AB59" s="76"/>
      <c r="AC59" s="76"/>
      <c r="AD59" s="77"/>
      <c r="AE59" s="75"/>
      <c r="AF59" s="76"/>
      <c r="AG59" s="76"/>
      <c r="AH59" s="77"/>
      <c r="AI59" s="75"/>
      <c r="AJ59" s="76"/>
      <c r="AK59" s="76"/>
      <c r="AL59" s="77"/>
      <c r="AM59" s="73" t="s">
        <v>83</v>
      </c>
      <c r="AN59" s="88" t="s">
        <v>87</v>
      </c>
    </row>
    <row r="60" spans="1:40" s="29" customFormat="1" ht="12.75" customHeight="1" thickBot="1">
      <c r="A60" s="142"/>
      <c r="B60" s="83"/>
      <c r="C60" s="22" t="s">
        <v>762</v>
      </c>
      <c r="D60" s="136" t="s">
        <v>747</v>
      </c>
      <c r="E60" s="136" t="s">
        <v>752</v>
      </c>
      <c r="F60" s="479" t="s">
        <v>231</v>
      </c>
      <c r="G60" s="486"/>
      <c r="H60" s="487"/>
      <c r="I60" s="487"/>
      <c r="J60" s="488"/>
      <c r="K60" s="486"/>
      <c r="L60" s="487"/>
      <c r="M60" s="487"/>
      <c r="N60" s="488"/>
      <c r="O60" s="491">
        <v>0</v>
      </c>
      <c r="P60" s="492">
        <v>2</v>
      </c>
      <c r="Q60" s="492" t="s">
        <v>48</v>
      </c>
      <c r="R60" s="493">
        <v>3</v>
      </c>
      <c r="T60" s="92"/>
      <c r="U60" s="92"/>
      <c r="V60" s="93"/>
      <c r="W60" s="91"/>
      <c r="X60" s="92"/>
      <c r="Y60" s="92"/>
      <c r="Z60" s="93"/>
      <c r="AA60" s="91"/>
      <c r="AB60" s="92"/>
      <c r="AC60" s="92"/>
      <c r="AD60" s="93"/>
      <c r="AE60" s="91"/>
      <c r="AF60" s="92"/>
      <c r="AG60" s="92"/>
      <c r="AH60" s="93"/>
      <c r="AI60" s="91"/>
      <c r="AJ60" s="92"/>
      <c r="AK60" s="92"/>
      <c r="AL60" s="93"/>
      <c r="AM60" s="73" t="s">
        <v>83</v>
      </c>
      <c r="AN60" s="88" t="s">
        <v>87</v>
      </c>
    </row>
    <row r="61" spans="1:40" s="29" customFormat="1" ht="12.75" customHeight="1" thickBot="1">
      <c r="A61" s="142"/>
      <c r="B61" s="83"/>
      <c r="C61" s="42"/>
      <c r="D61" s="42" t="s">
        <v>0</v>
      </c>
      <c r="E61" s="432"/>
      <c r="F61" s="253">
        <f>SUM(J61,N61,R61,V61,Z61,AD61,AH61,AL61)</f>
        <v>9</v>
      </c>
      <c r="G61" s="12">
        <f>SUM(G58:G60)</f>
        <v>0</v>
      </c>
      <c r="H61" s="23">
        <f aca="true" t="shared" si="5" ref="H61:AL61">SUM(H58:H60)</f>
        <v>0</v>
      </c>
      <c r="I61" s="23">
        <f t="shared" si="5"/>
        <v>0</v>
      </c>
      <c r="J61" s="24">
        <f t="shared" si="5"/>
        <v>0</v>
      </c>
      <c r="K61" s="27">
        <f t="shared" si="5"/>
        <v>4</v>
      </c>
      <c r="L61" s="23">
        <f t="shared" si="5"/>
        <v>2</v>
      </c>
      <c r="M61" s="23">
        <f t="shared" si="5"/>
        <v>0</v>
      </c>
      <c r="N61" s="58">
        <f t="shared" si="5"/>
        <v>6</v>
      </c>
      <c r="O61" s="12">
        <f t="shared" si="5"/>
        <v>0</v>
      </c>
      <c r="P61" s="23">
        <f t="shared" si="5"/>
        <v>2</v>
      </c>
      <c r="Q61" s="23">
        <f t="shared" si="5"/>
        <v>0</v>
      </c>
      <c r="R61" s="24">
        <f t="shared" si="5"/>
        <v>3</v>
      </c>
      <c r="S61" s="27">
        <f t="shared" si="5"/>
        <v>0</v>
      </c>
      <c r="T61" s="23">
        <f t="shared" si="5"/>
        <v>0</v>
      </c>
      <c r="U61" s="23">
        <f t="shared" si="5"/>
        <v>0</v>
      </c>
      <c r="V61" s="58">
        <f t="shared" si="5"/>
        <v>0</v>
      </c>
      <c r="W61" s="12">
        <f t="shared" si="5"/>
        <v>0</v>
      </c>
      <c r="X61" s="23">
        <f t="shared" si="5"/>
        <v>0</v>
      </c>
      <c r="Y61" s="23">
        <f t="shared" si="5"/>
        <v>0</v>
      </c>
      <c r="Z61" s="24">
        <f t="shared" si="5"/>
        <v>0</v>
      </c>
      <c r="AA61" s="27">
        <f t="shared" si="5"/>
        <v>0</v>
      </c>
      <c r="AB61" s="23">
        <f t="shared" si="5"/>
        <v>0</v>
      </c>
      <c r="AC61" s="23">
        <f t="shared" si="5"/>
        <v>0</v>
      </c>
      <c r="AD61" s="58">
        <f t="shared" si="5"/>
        <v>0</v>
      </c>
      <c r="AE61" s="12">
        <f t="shared" si="5"/>
        <v>0</v>
      </c>
      <c r="AF61" s="23">
        <f t="shared" si="5"/>
        <v>0</v>
      </c>
      <c r="AG61" s="23">
        <f t="shared" si="5"/>
        <v>0</v>
      </c>
      <c r="AH61" s="24">
        <f t="shared" si="5"/>
        <v>0</v>
      </c>
      <c r="AI61" s="27">
        <f t="shared" si="5"/>
        <v>0</v>
      </c>
      <c r="AJ61" s="23">
        <f t="shared" si="5"/>
        <v>0</v>
      </c>
      <c r="AK61" s="23">
        <f t="shared" si="5"/>
        <v>0</v>
      </c>
      <c r="AL61" s="24">
        <f t="shared" si="5"/>
        <v>0</v>
      </c>
      <c r="AM61" s="254"/>
      <c r="AN61" s="254"/>
    </row>
    <row r="62" spans="1:40" s="29" customFormat="1" ht="12.75" customHeight="1" thickBot="1">
      <c r="A62" s="142"/>
      <c r="B62" s="83"/>
      <c r="C62" s="569" t="s">
        <v>278</v>
      </c>
      <c r="D62" s="569"/>
      <c r="E62" s="569"/>
      <c r="F62" s="569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5"/>
      <c r="T62" s="605"/>
      <c r="U62" s="605"/>
      <c r="V62" s="605"/>
      <c r="W62" s="605"/>
      <c r="X62" s="605"/>
      <c r="Y62" s="605"/>
      <c r="Z62" s="605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569"/>
      <c r="AN62" s="586"/>
    </row>
    <row r="63" spans="1:40" s="29" customFormat="1" ht="12.75" customHeight="1" thickBot="1">
      <c r="A63" s="142"/>
      <c r="B63" s="83"/>
      <c r="C63" s="148" t="s">
        <v>763</v>
      </c>
      <c r="D63" s="136" t="s">
        <v>62</v>
      </c>
      <c r="E63" s="128" t="s">
        <v>368</v>
      </c>
      <c r="F63" s="165"/>
      <c r="G63" s="69">
        <v>2</v>
      </c>
      <c r="H63" s="70">
        <v>1</v>
      </c>
      <c r="I63" s="70" t="s">
        <v>61</v>
      </c>
      <c r="J63" s="71">
        <v>4</v>
      </c>
      <c r="K63" s="155"/>
      <c r="L63" s="76"/>
      <c r="M63" s="76"/>
      <c r="N63" s="77"/>
      <c r="O63" s="75"/>
      <c r="P63" s="76"/>
      <c r="Q63" s="76"/>
      <c r="R63" s="78"/>
      <c r="S63" s="347"/>
      <c r="T63" s="348"/>
      <c r="U63" s="348"/>
      <c r="V63" s="350"/>
      <c r="W63" s="166"/>
      <c r="X63" s="70"/>
      <c r="Y63" s="70"/>
      <c r="Z63" s="71"/>
      <c r="AE63" s="75"/>
      <c r="AF63" s="76"/>
      <c r="AG63" s="76"/>
      <c r="AH63" s="77"/>
      <c r="AI63" s="75"/>
      <c r="AJ63" s="76"/>
      <c r="AK63" s="76"/>
      <c r="AL63" s="77"/>
      <c r="AM63" s="214" t="s">
        <v>83</v>
      </c>
      <c r="AN63" s="89" t="s">
        <v>233</v>
      </c>
    </row>
    <row r="64" spans="1:40" s="29" customFormat="1" ht="13.5" thickBot="1">
      <c r="A64" s="142"/>
      <c r="B64" s="83"/>
      <c r="C64" s="148" t="s">
        <v>369</v>
      </c>
      <c r="D64" s="136" t="s">
        <v>232</v>
      </c>
      <c r="E64" s="477" t="s">
        <v>370</v>
      </c>
      <c r="F64" s="295"/>
      <c r="G64" s="85"/>
      <c r="H64" s="86"/>
      <c r="I64" s="86"/>
      <c r="J64" s="87"/>
      <c r="K64" s="161"/>
      <c r="L64" s="92"/>
      <c r="M64" s="92"/>
      <c r="N64" s="93"/>
      <c r="O64" s="91"/>
      <c r="P64" s="92"/>
      <c r="Q64" s="92"/>
      <c r="R64" s="160"/>
      <c r="S64" s="85"/>
      <c r="T64" s="86"/>
      <c r="U64" s="86"/>
      <c r="V64" s="87"/>
      <c r="W64" s="349"/>
      <c r="X64" s="321"/>
      <c r="Y64" s="321"/>
      <c r="Z64" s="322"/>
      <c r="AA64" s="161"/>
      <c r="AB64" s="92"/>
      <c r="AC64" s="92"/>
      <c r="AD64" s="93"/>
      <c r="AE64" s="91">
        <v>1</v>
      </c>
      <c r="AF64" s="92">
        <v>1</v>
      </c>
      <c r="AG64" s="92" t="s">
        <v>48</v>
      </c>
      <c r="AH64" s="93">
        <v>4</v>
      </c>
      <c r="AI64" s="91"/>
      <c r="AJ64" s="92"/>
      <c r="AK64" s="92"/>
      <c r="AL64" s="93"/>
      <c r="AM64" s="215" t="s">
        <v>83</v>
      </c>
      <c r="AN64" s="79" t="s">
        <v>92</v>
      </c>
    </row>
    <row r="65" spans="1:40" s="29" customFormat="1" ht="13.5" thickBot="1">
      <c r="A65" s="208"/>
      <c r="B65" s="90"/>
      <c r="C65" s="49"/>
      <c r="D65" s="26" t="s">
        <v>0</v>
      </c>
      <c r="E65" s="429"/>
      <c r="F65" s="49">
        <f>SUM(J65,N65,R65,V65,Z65,AD65,AH65,AL65)</f>
        <v>8</v>
      </c>
      <c r="G65" s="44">
        <f>SUM(G62:G63)</f>
        <v>2</v>
      </c>
      <c r="H65" s="45">
        <f>SUM(H62:H63)</f>
        <v>1</v>
      </c>
      <c r="I65" s="45"/>
      <c r="J65" s="268">
        <f>SUM(J62:J63)</f>
        <v>4</v>
      </c>
      <c r="K65" s="44">
        <f>SUM(K62:K63)</f>
        <v>0</v>
      </c>
      <c r="L65" s="45">
        <f>SUM(L62:L63)</f>
        <v>0</v>
      </c>
      <c r="M65" s="45"/>
      <c r="N65" s="53">
        <f>SUM(N62:N63)</f>
        <v>0</v>
      </c>
      <c r="O65" s="44">
        <f>SUM(O62:O63)</f>
        <v>0</v>
      </c>
      <c r="P65" s="45">
        <f>SUM(P62:P63)</f>
        <v>0</v>
      </c>
      <c r="Q65" s="45"/>
      <c r="R65" s="53">
        <f>SUM(R62:R63)</f>
        <v>0</v>
      </c>
      <c r="S65" s="344">
        <f>SUM(S62:S63)</f>
        <v>0</v>
      </c>
      <c r="T65" s="345">
        <f>SUM(T62:T63)</f>
        <v>0</v>
      </c>
      <c r="U65" s="345"/>
      <c r="V65" s="346">
        <f>SUM(V62:V63)</f>
        <v>0</v>
      </c>
      <c r="W65" s="344">
        <f>SUM(W63:W64)</f>
        <v>0</v>
      </c>
      <c r="X65" s="345">
        <f>SUM(X63:X64)</f>
        <v>0</v>
      </c>
      <c r="Y65" s="345"/>
      <c r="Z65" s="346">
        <f>SUM(Z63:Z64)</f>
        <v>0</v>
      </c>
      <c r="AA65" s="44">
        <f>SUM(AA63:AA64)</f>
        <v>0</v>
      </c>
      <c r="AB65" s="45">
        <f>SUM(AB63:AB64)</f>
        <v>0</v>
      </c>
      <c r="AC65" s="45"/>
      <c r="AD65" s="53">
        <f>SUM(AD63:AD64)</f>
        <v>0</v>
      </c>
      <c r="AE65" s="44">
        <f>SUM(AE63:AE64)</f>
        <v>1</v>
      </c>
      <c r="AF65" s="45">
        <f>SUM(AF63:AF64)</f>
        <v>1</v>
      </c>
      <c r="AG65" s="45"/>
      <c r="AH65" s="53">
        <f>SUM(AH63:AH64)</f>
        <v>4</v>
      </c>
      <c r="AI65" s="46">
        <f>SUM(AI63:AI64)</f>
        <v>0</v>
      </c>
      <c r="AJ65" s="45">
        <f>SUM(AJ63:AJ64)</f>
        <v>0</v>
      </c>
      <c r="AK65" s="45"/>
      <c r="AL65" s="53">
        <f>SUM(AL63:AL64)</f>
        <v>0</v>
      </c>
      <c r="AM65" s="51"/>
      <c r="AN65" s="50"/>
    </row>
    <row r="66" spans="1:40" s="36" customFormat="1" ht="15.75" thickBot="1">
      <c r="A66" s="12"/>
      <c r="B66" s="12"/>
      <c r="C66" s="49"/>
      <c r="D66" s="26" t="s">
        <v>0</v>
      </c>
      <c r="E66" s="429"/>
      <c r="F66" s="49">
        <f>SUM(F56,F61,F65)</f>
        <v>25</v>
      </c>
      <c r="G66" s="12">
        <f>SUM(G56,G61,G65)</f>
        <v>4</v>
      </c>
      <c r="H66" s="23">
        <f aca="true" t="shared" si="6" ref="H66:AL66">SUM(H56,H61,H65)</f>
        <v>4</v>
      </c>
      <c r="I66" s="23">
        <f t="shared" si="6"/>
        <v>0</v>
      </c>
      <c r="J66" s="24">
        <f t="shared" si="6"/>
        <v>12</v>
      </c>
      <c r="K66" s="27">
        <f t="shared" si="6"/>
        <v>4</v>
      </c>
      <c r="L66" s="23">
        <f t="shared" si="6"/>
        <v>2</v>
      </c>
      <c r="M66" s="23">
        <f t="shared" si="6"/>
        <v>0</v>
      </c>
      <c r="N66" s="58">
        <f t="shared" si="6"/>
        <v>6</v>
      </c>
      <c r="O66" s="12">
        <f t="shared" si="6"/>
        <v>0</v>
      </c>
      <c r="P66" s="23">
        <f t="shared" si="6"/>
        <v>2</v>
      </c>
      <c r="Q66" s="23">
        <f t="shared" si="6"/>
        <v>0</v>
      </c>
      <c r="R66" s="24">
        <f t="shared" si="6"/>
        <v>3</v>
      </c>
      <c r="S66" s="27">
        <f t="shared" si="6"/>
        <v>0</v>
      </c>
      <c r="T66" s="23">
        <f t="shared" si="6"/>
        <v>0</v>
      </c>
      <c r="U66" s="23">
        <f t="shared" si="6"/>
        <v>0</v>
      </c>
      <c r="V66" s="58">
        <f t="shared" si="6"/>
        <v>0</v>
      </c>
      <c r="W66" s="12">
        <f t="shared" si="6"/>
        <v>0</v>
      </c>
      <c r="X66" s="23">
        <f t="shared" si="6"/>
        <v>0</v>
      </c>
      <c r="Y66" s="23">
        <f t="shared" si="6"/>
        <v>0</v>
      </c>
      <c r="Z66" s="24">
        <f t="shared" si="6"/>
        <v>0</v>
      </c>
      <c r="AA66" s="27">
        <f t="shared" si="6"/>
        <v>0</v>
      </c>
      <c r="AB66" s="23">
        <f t="shared" si="6"/>
        <v>0</v>
      </c>
      <c r="AC66" s="23">
        <f t="shared" si="6"/>
        <v>0</v>
      </c>
      <c r="AD66" s="58">
        <f t="shared" si="6"/>
        <v>0</v>
      </c>
      <c r="AE66" s="12">
        <f t="shared" si="6"/>
        <v>1</v>
      </c>
      <c r="AF66" s="23">
        <f t="shared" si="6"/>
        <v>1</v>
      </c>
      <c r="AG66" s="23">
        <f t="shared" si="6"/>
        <v>0</v>
      </c>
      <c r="AH66" s="24">
        <f t="shared" si="6"/>
        <v>4</v>
      </c>
      <c r="AI66" s="27">
        <f t="shared" si="6"/>
        <v>0</v>
      </c>
      <c r="AJ66" s="23">
        <f t="shared" si="6"/>
        <v>0</v>
      </c>
      <c r="AK66" s="23">
        <f t="shared" si="6"/>
        <v>0</v>
      </c>
      <c r="AL66" s="24">
        <f t="shared" si="6"/>
        <v>0</v>
      </c>
      <c r="AM66" s="51"/>
      <c r="AN66" s="50"/>
    </row>
    <row r="67" spans="1:40" s="29" customFormat="1" ht="16.5" customHeight="1" thickBot="1">
      <c r="A67" s="568" t="s">
        <v>280</v>
      </c>
      <c r="B67" s="569"/>
      <c r="C67" s="569"/>
      <c r="D67" s="570"/>
      <c r="E67" s="570"/>
      <c r="F67" s="570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0"/>
      <c r="AN67" s="572"/>
    </row>
    <row r="68" spans="1:40" s="29" customFormat="1" ht="12.75" customHeight="1">
      <c r="A68" s="148"/>
      <c r="B68" s="148"/>
      <c r="C68" s="148" t="s">
        <v>371</v>
      </c>
      <c r="D68" s="131" t="s">
        <v>114</v>
      </c>
      <c r="E68" s="131" t="s">
        <v>372</v>
      </c>
      <c r="F68" s="249"/>
      <c r="G68" s="138"/>
      <c r="H68" s="137"/>
      <c r="I68" s="137"/>
      <c r="J68" s="152"/>
      <c r="K68" s="138">
        <v>1</v>
      </c>
      <c r="L68" s="137">
        <v>2</v>
      </c>
      <c r="M68" s="137" t="s">
        <v>61</v>
      </c>
      <c r="N68" s="152">
        <v>3</v>
      </c>
      <c r="O68" s="150"/>
      <c r="P68" s="137"/>
      <c r="Q68" s="137"/>
      <c r="R68" s="152"/>
      <c r="S68" s="150"/>
      <c r="T68" s="137"/>
      <c r="U68" s="137"/>
      <c r="V68" s="152"/>
      <c r="W68" s="150"/>
      <c r="X68" s="137"/>
      <c r="Y68" s="137"/>
      <c r="Z68" s="152"/>
      <c r="AA68" s="150"/>
      <c r="AB68" s="137"/>
      <c r="AC68" s="137"/>
      <c r="AD68" s="152"/>
      <c r="AE68" s="150"/>
      <c r="AF68" s="137"/>
      <c r="AG68" s="137"/>
      <c r="AH68" s="152"/>
      <c r="AI68" s="150"/>
      <c r="AJ68" s="137"/>
      <c r="AK68" s="137"/>
      <c r="AL68" s="152"/>
      <c r="AM68" s="153" t="s">
        <v>36</v>
      </c>
      <c r="AN68" s="89" t="s">
        <v>148</v>
      </c>
    </row>
    <row r="69" spans="1:40" s="29" customFormat="1" ht="12.75" customHeight="1" thickBot="1">
      <c r="A69" s="148"/>
      <c r="B69" s="148"/>
      <c r="C69" s="148" t="s">
        <v>373</v>
      </c>
      <c r="D69" s="131" t="s">
        <v>100</v>
      </c>
      <c r="E69" s="131" t="s">
        <v>374</v>
      </c>
      <c r="F69" s="131" t="s">
        <v>114</v>
      </c>
      <c r="G69" s="319"/>
      <c r="H69" s="135"/>
      <c r="I69" s="135"/>
      <c r="J69" s="144"/>
      <c r="K69" s="150"/>
      <c r="L69" s="137"/>
      <c r="M69" s="137"/>
      <c r="N69" s="152"/>
      <c r="O69" s="150">
        <v>1</v>
      </c>
      <c r="P69" s="137">
        <v>2</v>
      </c>
      <c r="Q69" s="137" t="s">
        <v>61</v>
      </c>
      <c r="R69" s="152">
        <v>3</v>
      </c>
      <c r="S69" s="150"/>
      <c r="T69" s="137"/>
      <c r="U69" s="137"/>
      <c r="V69" s="152"/>
      <c r="W69" s="150"/>
      <c r="X69" s="137"/>
      <c r="Y69" s="137"/>
      <c r="Z69" s="152"/>
      <c r="AA69" s="150"/>
      <c r="AB69" s="137"/>
      <c r="AC69" s="137"/>
      <c r="AD69" s="152"/>
      <c r="AE69" s="150"/>
      <c r="AF69" s="137"/>
      <c r="AG69" s="137"/>
      <c r="AH69" s="152"/>
      <c r="AI69" s="150"/>
      <c r="AJ69" s="137"/>
      <c r="AK69" s="137"/>
      <c r="AL69" s="152"/>
      <c r="AM69" s="153" t="s">
        <v>36</v>
      </c>
      <c r="AN69" s="89" t="s">
        <v>148</v>
      </c>
    </row>
    <row r="70" spans="1:40" s="29" customFormat="1" ht="13.5" thickBot="1">
      <c r="A70" s="142"/>
      <c r="B70" s="83"/>
      <c r="C70" s="148" t="s">
        <v>375</v>
      </c>
      <c r="D70" s="410" t="s">
        <v>236</v>
      </c>
      <c r="E70" s="433" t="s">
        <v>376</v>
      </c>
      <c r="F70" s="131" t="s">
        <v>100</v>
      </c>
      <c r="G70" s="319"/>
      <c r="H70" s="135"/>
      <c r="I70" s="135"/>
      <c r="J70" s="144"/>
      <c r="K70" s="155"/>
      <c r="L70" s="76"/>
      <c r="M70" s="76"/>
      <c r="N70" s="77"/>
      <c r="O70" s="75"/>
      <c r="P70" s="76"/>
      <c r="Q70" s="76"/>
      <c r="R70" s="77"/>
      <c r="S70" s="75">
        <v>1</v>
      </c>
      <c r="T70" s="76">
        <v>2</v>
      </c>
      <c r="U70" s="76" t="s">
        <v>61</v>
      </c>
      <c r="V70" s="77">
        <v>3</v>
      </c>
      <c r="W70" s="75"/>
      <c r="X70" s="76"/>
      <c r="Y70" s="76"/>
      <c r="Z70" s="77"/>
      <c r="AA70" s="155"/>
      <c r="AB70" s="76"/>
      <c r="AC70" s="76"/>
      <c r="AD70" s="77"/>
      <c r="AE70" s="75"/>
      <c r="AF70" s="76"/>
      <c r="AG70" s="76"/>
      <c r="AH70" s="77"/>
      <c r="AI70" s="75"/>
      <c r="AJ70" s="76"/>
      <c r="AK70" s="76"/>
      <c r="AL70" s="77"/>
      <c r="AM70" s="153" t="s">
        <v>36</v>
      </c>
      <c r="AN70" s="79" t="s">
        <v>148</v>
      </c>
    </row>
    <row r="71" spans="1:40" s="29" customFormat="1" ht="13.5" thickBot="1">
      <c r="A71" s="142"/>
      <c r="B71" s="83"/>
      <c r="C71" s="148" t="s">
        <v>377</v>
      </c>
      <c r="D71" s="410" t="s">
        <v>235</v>
      </c>
      <c r="E71" s="410" t="s">
        <v>378</v>
      </c>
      <c r="F71" s="410" t="s">
        <v>236</v>
      </c>
      <c r="G71" s="85"/>
      <c r="H71" s="86"/>
      <c r="I71" s="86"/>
      <c r="J71" s="87"/>
      <c r="K71" s="85"/>
      <c r="L71" s="86"/>
      <c r="M71" s="86"/>
      <c r="N71" s="87"/>
      <c r="O71" s="85"/>
      <c r="P71" s="86"/>
      <c r="Q71" s="86"/>
      <c r="R71" s="87"/>
      <c r="S71" s="85"/>
      <c r="T71" s="86"/>
      <c r="U71" s="86"/>
      <c r="V71" s="87"/>
      <c r="W71" s="307"/>
      <c r="X71" s="86"/>
      <c r="Y71" s="86"/>
      <c r="Z71" s="87"/>
      <c r="AA71" s="307"/>
      <c r="AB71" s="86"/>
      <c r="AC71" s="86"/>
      <c r="AD71" s="87"/>
      <c r="AE71" s="307">
        <v>0</v>
      </c>
      <c r="AF71" s="86">
        <v>2</v>
      </c>
      <c r="AG71" s="86" t="s">
        <v>48</v>
      </c>
      <c r="AH71" s="87">
        <v>3</v>
      </c>
      <c r="AI71" s="85"/>
      <c r="AJ71" s="86"/>
      <c r="AK71" s="86"/>
      <c r="AL71" s="87"/>
      <c r="AM71" s="79" t="s">
        <v>36</v>
      </c>
      <c r="AN71" s="79" t="s">
        <v>163</v>
      </c>
    </row>
    <row r="72" spans="1:40" s="36" customFormat="1" ht="15.75" thickBot="1">
      <c r="A72" s="12"/>
      <c r="B72" s="12"/>
      <c r="C72" s="49"/>
      <c r="D72" s="26" t="s">
        <v>0</v>
      </c>
      <c r="E72" s="429"/>
      <c r="F72" s="49">
        <f>SUM(J72,N72,R72,V72,Z72,AD72,AH72,AL72)</f>
        <v>12</v>
      </c>
      <c r="G72" s="39">
        <f>SUM(G68:G71)</f>
        <v>0</v>
      </c>
      <c r="H72" s="40">
        <f>SUM(H68:H71)</f>
        <v>0</v>
      </c>
      <c r="I72" s="40"/>
      <c r="J72" s="52">
        <f>SUM(J68:J71)</f>
        <v>0</v>
      </c>
      <c r="K72" s="39">
        <f>SUM(K68:K71)</f>
        <v>1</v>
      </c>
      <c r="L72" s="40">
        <f>SUM(L68:L71)</f>
        <v>2</v>
      </c>
      <c r="M72" s="40"/>
      <c r="N72" s="52">
        <f>SUM(N68:N71)</f>
        <v>3</v>
      </c>
      <c r="O72" s="39">
        <f>SUM(O68:O71)</f>
        <v>1</v>
      </c>
      <c r="P72" s="40">
        <f>SUM(P68:P71)</f>
        <v>2</v>
      </c>
      <c r="Q72" s="40"/>
      <c r="R72" s="52">
        <f>SUM(R68:R71)</f>
        <v>3</v>
      </c>
      <c r="S72" s="39">
        <f>SUM(S68:S71)</f>
        <v>1</v>
      </c>
      <c r="T72" s="40">
        <f>SUM(T68:T71)</f>
        <v>2</v>
      </c>
      <c r="U72" s="40"/>
      <c r="V72" s="52">
        <f>SUM(V68:V71)</f>
        <v>3</v>
      </c>
      <c r="W72" s="267">
        <f aca="true" t="shared" si="7" ref="W72:AL72">SUM(W68:W71)</f>
        <v>0</v>
      </c>
      <c r="X72" s="40">
        <f t="shared" si="7"/>
        <v>0</v>
      </c>
      <c r="Y72" s="40"/>
      <c r="Z72" s="52">
        <f t="shared" si="7"/>
        <v>0</v>
      </c>
      <c r="AA72" s="267">
        <f>SUM(AA68:AA71)</f>
        <v>0</v>
      </c>
      <c r="AB72" s="40">
        <f>SUM(AB68:AB71)</f>
        <v>0</v>
      </c>
      <c r="AC72" s="40"/>
      <c r="AD72" s="265">
        <f>SUM(AD68:AD71)</f>
        <v>0</v>
      </c>
      <c r="AE72" s="39">
        <f t="shared" si="7"/>
        <v>0</v>
      </c>
      <c r="AF72" s="266">
        <f t="shared" si="7"/>
        <v>2</v>
      </c>
      <c r="AG72" s="267"/>
      <c r="AH72" s="52">
        <f t="shared" si="7"/>
        <v>3</v>
      </c>
      <c r="AI72" s="39">
        <f t="shared" si="7"/>
        <v>0</v>
      </c>
      <c r="AJ72" s="266">
        <f t="shared" si="7"/>
        <v>0</v>
      </c>
      <c r="AK72" s="267"/>
      <c r="AL72" s="52">
        <f t="shared" si="7"/>
        <v>0</v>
      </c>
      <c r="AM72" s="51"/>
      <c r="AN72" s="50"/>
    </row>
    <row r="73" spans="1:40" s="29" customFormat="1" ht="16.5" thickBot="1">
      <c r="A73" s="568" t="s">
        <v>281</v>
      </c>
      <c r="B73" s="569"/>
      <c r="C73" s="569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93"/>
      <c r="P73" s="593"/>
      <c r="Q73" s="593"/>
      <c r="R73" s="593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0"/>
      <c r="AK73" s="570"/>
      <c r="AL73" s="570"/>
      <c r="AM73" s="570"/>
      <c r="AN73" s="572"/>
    </row>
    <row r="74" spans="1:40" s="29" customFormat="1" ht="12.75" customHeight="1" thickBot="1">
      <c r="A74" s="148"/>
      <c r="B74" s="148"/>
      <c r="C74" s="148" t="s">
        <v>379</v>
      </c>
      <c r="D74" s="131" t="s">
        <v>237</v>
      </c>
      <c r="E74" s="430" t="s">
        <v>380</v>
      </c>
      <c r="F74" s="149"/>
      <c r="G74" s="150"/>
      <c r="H74" s="137"/>
      <c r="I74" s="137"/>
      <c r="J74" s="152"/>
      <c r="K74" s="150"/>
      <c r="L74" s="137"/>
      <c r="M74" s="137"/>
      <c r="N74" s="151"/>
      <c r="O74" s="341"/>
      <c r="P74" s="342"/>
      <c r="Q74" s="342"/>
      <c r="R74" s="343"/>
      <c r="S74" s="138"/>
      <c r="T74" s="137"/>
      <c r="U74" s="137"/>
      <c r="V74" s="152"/>
      <c r="W74" s="150">
        <f>SUM(W72)</f>
        <v>0</v>
      </c>
      <c r="X74" s="137">
        <v>2</v>
      </c>
      <c r="Y74" s="137" t="s">
        <v>61</v>
      </c>
      <c r="Z74" s="152">
        <v>3</v>
      </c>
      <c r="AA74" s="385"/>
      <c r="AB74" s="386"/>
      <c r="AC74" s="386"/>
      <c r="AD74" s="387"/>
      <c r="AE74" s="150"/>
      <c r="AF74" s="137"/>
      <c r="AG74" s="137"/>
      <c r="AH74" s="152"/>
      <c r="AI74" s="150"/>
      <c r="AJ74" s="137"/>
      <c r="AK74" s="137"/>
      <c r="AL74" s="152"/>
      <c r="AM74" s="153" t="s">
        <v>33</v>
      </c>
      <c r="AN74" s="89" t="s">
        <v>145</v>
      </c>
    </row>
    <row r="75" spans="1:40" s="36" customFormat="1" ht="15.75" thickBot="1">
      <c r="A75" s="12"/>
      <c r="B75" s="12"/>
      <c r="C75" s="49"/>
      <c r="D75" s="26" t="s">
        <v>0</v>
      </c>
      <c r="E75" s="429"/>
      <c r="F75" s="49">
        <f>SUM(J75,N75,R75,V75,Z75,AD75,AH75,AL75)</f>
        <v>3</v>
      </c>
      <c r="G75" s="12">
        <f>SUM(G74:G74)</f>
        <v>0</v>
      </c>
      <c r="H75" s="23">
        <f>SUM(H74:H74)</f>
        <v>0</v>
      </c>
      <c r="I75" s="23"/>
      <c r="J75" s="24">
        <f>SUM(J74:J74)</f>
        <v>0</v>
      </c>
      <c r="K75" s="12">
        <f>SUM(K74:K74)</f>
        <v>0</v>
      </c>
      <c r="L75" s="23">
        <f>SUM(L74:L74)</f>
        <v>0</v>
      </c>
      <c r="M75" s="23"/>
      <c r="N75" s="24">
        <f>SUM(N74:N74)</f>
        <v>0</v>
      </c>
      <c r="O75" s="39">
        <f>SUM(W74:W74)</f>
        <v>0</v>
      </c>
      <c r="P75" s="40">
        <f>SUM(P74)</f>
        <v>0</v>
      </c>
      <c r="Q75" s="40"/>
      <c r="R75" s="52">
        <f>SUM(R74)</f>
        <v>0</v>
      </c>
      <c r="S75" s="12">
        <f>SUM(S74:S74)</f>
        <v>0</v>
      </c>
      <c r="T75" s="23">
        <f>SUM(T74:T74)</f>
        <v>0</v>
      </c>
      <c r="U75" s="23"/>
      <c r="V75" s="24">
        <f>SUM(V74:V74)</f>
        <v>0</v>
      </c>
      <c r="W75" s="12">
        <f>SUM(W74)</f>
        <v>0</v>
      </c>
      <c r="X75" s="23">
        <f>SUM(X74)</f>
        <v>2</v>
      </c>
      <c r="Y75" s="263"/>
      <c r="Z75" s="24">
        <f>SUM(Z74)</f>
        <v>3</v>
      </c>
      <c r="AA75" s="58">
        <f aca="true" t="shared" si="8" ref="AA75:AL75">SUM(AA74:AA74)</f>
        <v>0</v>
      </c>
      <c r="AB75" s="23">
        <f t="shared" si="8"/>
        <v>0</v>
      </c>
      <c r="AC75" s="263"/>
      <c r="AD75" s="24">
        <f t="shared" si="8"/>
        <v>0</v>
      </c>
      <c r="AE75" s="12">
        <f t="shared" si="8"/>
        <v>0</v>
      </c>
      <c r="AF75" s="263">
        <f t="shared" si="8"/>
        <v>0</v>
      </c>
      <c r="AG75" s="58"/>
      <c r="AH75" s="24">
        <f t="shared" si="8"/>
        <v>0</v>
      </c>
      <c r="AI75" s="58">
        <f t="shared" si="8"/>
        <v>0</v>
      </c>
      <c r="AJ75" s="58">
        <f t="shared" si="8"/>
        <v>0</v>
      </c>
      <c r="AK75" s="58"/>
      <c r="AL75" s="24">
        <f t="shared" si="8"/>
        <v>0</v>
      </c>
      <c r="AM75" s="51"/>
      <c r="AN75" s="50"/>
    </row>
    <row r="76" spans="1:40" s="29" customFormat="1" ht="16.5" customHeight="1" thickBot="1">
      <c r="A76" s="568" t="s">
        <v>282</v>
      </c>
      <c r="B76" s="569"/>
      <c r="C76" s="569"/>
      <c r="D76" s="570"/>
      <c r="E76" s="570"/>
      <c r="F76" s="570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0"/>
      <c r="AN76" s="572"/>
    </row>
    <row r="77" spans="1:40" s="29" customFormat="1" ht="12.75" customHeight="1">
      <c r="A77" s="148"/>
      <c r="B77" s="148"/>
      <c r="C77" s="148" t="s">
        <v>381</v>
      </c>
      <c r="D77" s="240" t="s">
        <v>71</v>
      </c>
      <c r="E77" s="480" t="s">
        <v>382</v>
      </c>
      <c r="F77" s="244"/>
      <c r="G77" s="69"/>
      <c r="H77" s="70"/>
      <c r="I77" s="70"/>
      <c r="J77" s="71"/>
      <c r="K77" s="69">
        <v>1</v>
      </c>
      <c r="L77" s="70">
        <v>2</v>
      </c>
      <c r="M77" s="70" t="s">
        <v>61</v>
      </c>
      <c r="N77" s="71">
        <v>3</v>
      </c>
      <c r="O77" s="69"/>
      <c r="P77" s="70"/>
      <c r="Q77" s="70"/>
      <c r="R77" s="71"/>
      <c r="S77" s="69"/>
      <c r="T77" s="70"/>
      <c r="U77" s="70"/>
      <c r="V77" s="71"/>
      <c r="W77" s="69"/>
      <c r="X77" s="70"/>
      <c r="Y77" s="70"/>
      <c r="Z77" s="71"/>
      <c r="AA77" s="69"/>
      <c r="AB77" s="70"/>
      <c r="AC77" s="70"/>
      <c r="AD77" s="71"/>
      <c r="AE77" s="69"/>
      <c r="AF77" s="70"/>
      <c r="AG77" s="70"/>
      <c r="AH77" s="71"/>
      <c r="AI77" s="69"/>
      <c r="AJ77" s="70"/>
      <c r="AK77" s="70"/>
      <c r="AL77" s="71"/>
      <c r="AM77" s="153" t="s">
        <v>36</v>
      </c>
      <c r="AN77" s="89" t="s">
        <v>225</v>
      </c>
    </row>
    <row r="78" spans="1:40" s="29" customFormat="1" ht="12.75" customHeight="1" thickBot="1">
      <c r="A78" s="148"/>
      <c r="B78" s="148"/>
      <c r="C78" s="148" t="s">
        <v>764</v>
      </c>
      <c r="D78" s="131" t="s">
        <v>72</v>
      </c>
      <c r="E78" s="430" t="s">
        <v>383</v>
      </c>
      <c r="F78" s="249"/>
      <c r="G78" s="150"/>
      <c r="H78" s="137"/>
      <c r="I78" s="137"/>
      <c r="J78" s="152"/>
      <c r="K78" s="150"/>
      <c r="L78" s="137"/>
      <c r="M78" s="137"/>
      <c r="N78" s="152"/>
      <c r="O78" s="150">
        <v>2</v>
      </c>
      <c r="P78" s="137">
        <v>2</v>
      </c>
      <c r="Q78" s="137" t="s">
        <v>61</v>
      </c>
      <c r="R78" s="152">
        <v>3</v>
      </c>
      <c r="S78" s="150"/>
      <c r="T78" s="137"/>
      <c r="U78" s="137"/>
      <c r="V78" s="152"/>
      <c r="W78" s="150"/>
      <c r="X78" s="137"/>
      <c r="Y78" s="137"/>
      <c r="Z78" s="152"/>
      <c r="AA78" s="150"/>
      <c r="AB78" s="137"/>
      <c r="AC78" s="137"/>
      <c r="AD78" s="152"/>
      <c r="AE78" s="150"/>
      <c r="AF78" s="137"/>
      <c r="AG78" s="137"/>
      <c r="AH78" s="152"/>
      <c r="AI78" s="150"/>
      <c r="AJ78" s="137"/>
      <c r="AK78" s="137"/>
      <c r="AL78" s="152"/>
      <c r="AM78" s="153" t="s">
        <v>36</v>
      </c>
      <c r="AN78" s="89" t="s">
        <v>214</v>
      </c>
    </row>
    <row r="79" spans="1:40" s="29" customFormat="1" ht="12.75">
      <c r="A79" s="142"/>
      <c r="B79" s="83"/>
      <c r="C79" s="148" t="s">
        <v>765</v>
      </c>
      <c r="D79" s="136" t="s">
        <v>267</v>
      </c>
      <c r="E79" s="481" t="s">
        <v>384</v>
      </c>
      <c r="F79" s="154"/>
      <c r="G79" s="75"/>
      <c r="H79" s="76"/>
      <c r="I79" s="76"/>
      <c r="J79" s="77"/>
      <c r="K79" s="75"/>
      <c r="L79" s="76"/>
      <c r="M79" s="76"/>
      <c r="N79" s="77"/>
      <c r="O79" s="75"/>
      <c r="P79" s="76"/>
      <c r="Q79" s="76"/>
      <c r="R79" s="77"/>
      <c r="S79" s="75">
        <v>1</v>
      </c>
      <c r="T79" s="76">
        <v>3</v>
      </c>
      <c r="U79" s="76" t="s">
        <v>103</v>
      </c>
      <c r="V79" s="77">
        <v>3</v>
      </c>
      <c r="W79" s="75"/>
      <c r="X79" s="76"/>
      <c r="Y79" s="76"/>
      <c r="Z79" s="77"/>
      <c r="AA79" s="75"/>
      <c r="AB79" s="76"/>
      <c r="AC79" s="76"/>
      <c r="AD79" s="77"/>
      <c r="AE79" s="75"/>
      <c r="AF79" s="76"/>
      <c r="AG79" s="76"/>
      <c r="AH79" s="77"/>
      <c r="AI79" s="75"/>
      <c r="AJ79" s="76"/>
      <c r="AK79" s="76"/>
      <c r="AL79" s="77"/>
      <c r="AM79" s="153" t="s">
        <v>36</v>
      </c>
      <c r="AN79" s="79" t="s">
        <v>69</v>
      </c>
    </row>
    <row r="80" spans="1:40" s="29" customFormat="1" ht="12.75" customHeight="1" thickBot="1">
      <c r="A80" s="148"/>
      <c r="B80" s="148"/>
      <c r="C80" s="148" t="s">
        <v>766</v>
      </c>
      <c r="D80" s="131" t="s">
        <v>751</v>
      </c>
      <c r="E80" s="430"/>
      <c r="F80" s="482"/>
      <c r="G80" s="150"/>
      <c r="H80" s="137"/>
      <c r="I80" s="137"/>
      <c r="J80" s="152"/>
      <c r="K80" s="150"/>
      <c r="L80" s="137"/>
      <c r="M80" s="137"/>
      <c r="N80" s="152"/>
      <c r="O80" s="150"/>
      <c r="P80" s="137"/>
      <c r="Q80" s="137"/>
      <c r="R80" s="152"/>
      <c r="S80" s="150"/>
      <c r="T80" s="137"/>
      <c r="U80" s="137"/>
      <c r="V80" s="152"/>
      <c r="W80" s="150">
        <v>0</v>
      </c>
      <c r="X80" s="137">
        <v>1</v>
      </c>
      <c r="Y80" s="137" t="s">
        <v>48</v>
      </c>
      <c r="Z80" s="152">
        <v>3</v>
      </c>
      <c r="AA80" s="150"/>
      <c r="AB80" s="137"/>
      <c r="AC80" s="137"/>
      <c r="AD80" s="152"/>
      <c r="AE80" s="150"/>
      <c r="AF80" s="137"/>
      <c r="AG80" s="137"/>
      <c r="AH80" s="152"/>
      <c r="AI80" s="150"/>
      <c r="AJ80" s="137"/>
      <c r="AK80" s="137"/>
      <c r="AL80" s="152"/>
      <c r="AM80" s="153" t="s">
        <v>36</v>
      </c>
      <c r="AN80" s="89" t="s">
        <v>68</v>
      </c>
    </row>
    <row r="81" spans="1:40" s="36" customFormat="1" ht="15.75" thickBot="1">
      <c r="A81" s="12"/>
      <c r="B81" s="12"/>
      <c r="C81" s="49"/>
      <c r="D81" s="26" t="s">
        <v>0</v>
      </c>
      <c r="E81" s="429"/>
      <c r="F81" s="49">
        <f>SUM(J81,N81,R81,V81,Z81,AD81,AH81,AL81)</f>
        <v>12</v>
      </c>
      <c r="G81" s="12">
        <f>SUM(G77:G80)</f>
        <v>0</v>
      </c>
      <c r="H81" s="23">
        <f>SUM(H77:H80)</f>
        <v>0</v>
      </c>
      <c r="I81" s="23"/>
      <c r="J81" s="24">
        <f>SUM(J77:J80)</f>
        <v>0</v>
      </c>
      <c r="K81" s="12">
        <f>SUM(K77:K80)</f>
        <v>1</v>
      </c>
      <c r="L81" s="23">
        <f>SUM(L77:L80)</f>
        <v>2</v>
      </c>
      <c r="M81" s="23"/>
      <c r="N81" s="24">
        <f>SUM(N77:N80)</f>
        <v>3</v>
      </c>
      <c r="O81" s="12">
        <f>SUM(O77:O80)</f>
        <v>2</v>
      </c>
      <c r="P81" s="23">
        <f>SUM(P77:P80)</f>
        <v>2</v>
      </c>
      <c r="Q81" s="23"/>
      <c r="R81" s="24">
        <f>SUM(R77:R80)</f>
        <v>3</v>
      </c>
      <c r="S81" s="12">
        <f>SUM(S77:S80)</f>
        <v>1</v>
      </c>
      <c r="T81" s="23">
        <f>SUM(T77:T80)</f>
        <v>3</v>
      </c>
      <c r="U81" s="23"/>
      <c r="V81" s="24">
        <f>SUM(V77:V80)</f>
        <v>3</v>
      </c>
      <c r="W81" s="12">
        <f>SUM(W77:W80)</f>
        <v>0</v>
      </c>
      <c r="X81" s="23">
        <f>SUM(X77:X80)</f>
        <v>1</v>
      </c>
      <c r="Y81" s="23"/>
      <c r="Z81" s="24">
        <f>SUM(Z77:Z80)</f>
        <v>3</v>
      </c>
      <c r="AA81" s="12">
        <f>SUM(AA77:AA80)</f>
        <v>0</v>
      </c>
      <c r="AB81" s="23">
        <f>SUM(AB77:AB80)</f>
        <v>0</v>
      </c>
      <c r="AC81" s="23"/>
      <c r="AD81" s="24">
        <f>SUM(AD77:AD80)</f>
        <v>0</v>
      </c>
      <c r="AE81" s="12">
        <f>SUM(AE77:AE80)</f>
        <v>0</v>
      </c>
      <c r="AF81" s="23">
        <f>SUM(AF77:AF80)</f>
        <v>0</v>
      </c>
      <c r="AG81" s="23"/>
      <c r="AH81" s="24">
        <f>SUM(AH77:AH80)</f>
        <v>0</v>
      </c>
      <c r="AI81" s="58">
        <f>SUM(AI77:AI80)</f>
        <v>0</v>
      </c>
      <c r="AJ81" s="58">
        <f>SUM(AJ77:AJ80)</f>
        <v>0</v>
      </c>
      <c r="AK81" s="23"/>
      <c r="AL81" s="51">
        <f>SUM(AL77:AL80)</f>
        <v>0</v>
      </c>
      <c r="AM81" s="51"/>
      <c r="AN81" s="50"/>
    </row>
    <row r="82" spans="1:40" s="29" customFormat="1" ht="16.5" customHeight="1" thickBot="1">
      <c r="A82" s="568" t="s">
        <v>283</v>
      </c>
      <c r="B82" s="569"/>
      <c r="C82" s="569"/>
      <c r="D82" s="570"/>
      <c r="E82" s="570"/>
      <c r="F82" s="57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71"/>
      <c r="AF82" s="571"/>
      <c r="AG82" s="571"/>
      <c r="AH82" s="571"/>
      <c r="AI82" s="571"/>
      <c r="AJ82" s="571"/>
      <c r="AK82" s="571"/>
      <c r="AL82" s="571"/>
      <c r="AM82" s="570"/>
      <c r="AN82" s="572"/>
    </row>
    <row r="83" spans="1:40" s="29" customFormat="1" ht="12.75">
      <c r="A83" s="142"/>
      <c r="B83" s="83"/>
      <c r="C83" s="148" t="s">
        <v>767</v>
      </c>
      <c r="D83" s="136" t="s">
        <v>47</v>
      </c>
      <c r="E83" s="479" t="s">
        <v>389</v>
      </c>
      <c r="F83" s="483"/>
      <c r="G83" s="69"/>
      <c r="H83" s="70"/>
      <c r="I83" s="70"/>
      <c r="J83" s="71"/>
      <c r="K83" s="69">
        <v>0</v>
      </c>
      <c r="L83" s="70">
        <v>3</v>
      </c>
      <c r="M83" s="70" t="s">
        <v>48</v>
      </c>
      <c r="N83" s="71">
        <v>4</v>
      </c>
      <c r="O83" s="69"/>
      <c r="P83" s="70"/>
      <c r="Q83" s="70"/>
      <c r="R83" s="71"/>
      <c r="S83" s="69"/>
      <c r="T83" s="70"/>
      <c r="U83" s="70"/>
      <c r="V83" s="71"/>
      <c r="W83" s="69"/>
      <c r="X83" s="70"/>
      <c r="Y83" s="70"/>
      <c r="Z83" s="71"/>
      <c r="AA83" s="347"/>
      <c r="AB83" s="348"/>
      <c r="AC83" s="348"/>
      <c r="AD83" s="350"/>
      <c r="AE83" s="155"/>
      <c r="AF83" s="76"/>
      <c r="AG83" s="76"/>
      <c r="AH83" s="77"/>
      <c r="AI83" s="75"/>
      <c r="AJ83" s="76"/>
      <c r="AK83" s="76"/>
      <c r="AL83" s="77"/>
      <c r="AM83" s="153" t="s">
        <v>36</v>
      </c>
      <c r="AN83" s="79" t="s">
        <v>64</v>
      </c>
    </row>
    <row r="84" spans="1:40" s="29" customFormat="1" ht="12.75" customHeight="1">
      <c r="A84" s="148"/>
      <c r="B84" s="148"/>
      <c r="C84" s="148" t="s">
        <v>768</v>
      </c>
      <c r="D84" s="131" t="s">
        <v>227</v>
      </c>
      <c r="E84" s="430" t="s">
        <v>637</v>
      </c>
      <c r="F84" s="249"/>
      <c r="G84" s="134"/>
      <c r="H84" s="135"/>
      <c r="I84" s="135"/>
      <c r="J84" s="144"/>
      <c r="K84" s="75"/>
      <c r="L84" s="76"/>
      <c r="M84" s="76"/>
      <c r="N84" s="77"/>
      <c r="O84" s="461">
        <v>0</v>
      </c>
      <c r="P84" s="489">
        <v>2</v>
      </c>
      <c r="Q84" s="489" t="s">
        <v>48</v>
      </c>
      <c r="R84" s="490">
        <v>0</v>
      </c>
      <c r="S84" s="75"/>
      <c r="T84" s="76"/>
      <c r="U84" s="76"/>
      <c r="V84" s="77"/>
      <c r="W84" s="75"/>
      <c r="X84" s="76"/>
      <c r="Y84" s="76"/>
      <c r="Z84" s="77"/>
      <c r="AA84" s="75"/>
      <c r="AB84" s="76"/>
      <c r="AC84" s="76"/>
      <c r="AD84" s="77"/>
      <c r="AE84" s="138"/>
      <c r="AF84" s="137"/>
      <c r="AG84" s="137"/>
      <c r="AH84" s="152"/>
      <c r="AI84" s="150"/>
      <c r="AJ84" s="137"/>
      <c r="AK84" s="137"/>
      <c r="AL84" s="152"/>
      <c r="AM84" s="153" t="s">
        <v>36</v>
      </c>
      <c r="AN84" s="89" t="s">
        <v>64</v>
      </c>
    </row>
    <row r="85" spans="1:40" s="29" customFormat="1" ht="12.75" customHeight="1" thickBot="1">
      <c r="A85" s="148"/>
      <c r="B85" s="148"/>
      <c r="C85" s="148" t="s">
        <v>385</v>
      </c>
      <c r="D85" s="131" t="s">
        <v>224</v>
      </c>
      <c r="E85" s="430" t="s">
        <v>386</v>
      </c>
      <c r="F85" s="249"/>
      <c r="G85" s="75"/>
      <c r="H85" s="76"/>
      <c r="I85" s="76"/>
      <c r="J85" s="77"/>
      <c r="K85" s="134"/>
      <c r="L85" s="135"/>
      <c r="M85" s="135"/>
      <c r="N85" s="144"/>
      <c r="O85" s="75"/>
      <c r="P85" s="76"/>
      <c r="Q85" s="76"/>
      <c r="R85" s="77"/>
      <c r="S85" s="75">
        <v>1</v>
      </c>
      <c r="T85" s="76">
        <v>2</v>
      </c>
      <c r="U85" s="76" t="s">
        <v>48</v>
      </c>
      <c r="V85" s="77">
        <v>4</v>
      </c>
      <c r="W85" s="75"/>
      <c r="X85" s="76"/>
      <c r="Y85" s="76"/>
      <c r="Z85" s="77"/>
      <c r="AA85" s="75"/>
      <c r="AB85" s="76"/>
      <c r="AC85" s="76"/>
      <c r="AD85" s="77"/>
      <c r="AE85" s="138"/>
      <c r="AF85" s="137"/>
      <c r="AG85" s="137"/>
      <c r="AH85" s="152"/>
      <c r="AI85" s="150"/>
      <c r="AJ85" s="137"/>
      <c r="AK85" s="137"/>
      <c r="AL85" s="152"/>
      <c r="AM85" s="153" t="s">
        <v>36</v>
      </c>
      <c r="AN85" s="89" t="s">
        <v>64</v>
      </c>
    </row>
    <row r="86" spans="1:40" s="29" customFormat="1" ht="13.5" thickBot="1">
      <c r="A86" s="142"/>
      <c r="B86" s="83"/>
      <c r="C86" s="148" t="s">
        <v>387</v>
      </c>
      <c r="D86" s="136" t="s">
        <v>46</v>
      </c>
      <c r="E86" s="481" t="s">
        <v>388</v>
      </c>
      <c r="F86" s="484" t="s">
        <v>266</v>
      </c>
      <c r="G86" s="85"/>
      <c r="H86" s="86"/>
      <c r="I86" s="86"/>
      <c r="J86" s="87"/>
      <c r="K86" s="85"/>
      <c r="L86" s="86"/>
      <c r="M86" s="86"/>
      <c r="N86" s="87"/>
      <c r="O86" s="85"/>
      <c r="P86" s="86"/>
      <c r="Q86" s="86"/>
      <c r="R86" s="87"/>
      <c r="S86" s="85"/>
      <c r="T86" s="86"/>
      <c r="U86" s="86"/>
      <c r="V86" s="87"/>
      <c r="W86" s="85">
        <v>1</v>
      </c>
      <c r="X86" s="86">
        <v>3</v>
      </c>
      <c r="Y86" s="86" t="s">
        <v>48</v>
      </c>
      <c r="Z86" s="87">
        <v>4</v>
      </c>
      <c r="AA86" s="85"/>
      <c r="AB86" s="86"/>
      <c r="AC86" s="86"/>
      <c r="AD86" s="87"/>
      <c r="AE86" s="155"/>
      <c r="AF86" s="76"/>
      <c r="AG86" s="76"/>
      <c r="AH86" s="77"/>
      <c r="AI86" s="75"/>
      <c r="AJ86" s="76"/>
      <c r="AK86" s="76"/>
      <c r="AL86" s="77"/>
      <c r="AM86" s="153" t="s">
        <v>36</v>
      </c>
      <c r="AN86" s="79" t="s">
        <v>64</v>
      </c>
    </row>
    <row r="87" spans="1:40" s="36" customFormat="1" ht="15.75" thickBot="1">
      <c r="A87" s="12"/>
      <c r="B87" s="12"/>
      <c r="C87" s="49"/>
      <c r="D87" s="26" t="s">
        <v>0</v>
      </c>
      <c r="E87" s="429"/>
      <c r="F87" s="49">
        <f>SUM(J87,N87,R87,V87,Z87,AD87,AH87,AL87)</f>
        <v>12</v>
      </c>
      <c r="G87" s="39">
        <f>SUM(G83:G86)</f>
        <v>0</v>
      </c>
      <c r="H87" s="40">
        <f>SUM(H84:H86)</f>
        <v>0</v>
      </c>
      <c r="I87" s="40"/>
      <c r="J87" s="52">
        <f>SUM(J84:J86)</f>
        <v>0</v>
      </c>
      <c r="K87" s="12">
        <f>SUM(K83:K86)</f>
        <v>0</v>
      </c>
      <c r="L87" s="23">
        <f aca="true" t="shared" si="9" ref="L87:S87">SUM(L83:L86)</f>
        <v>3</v>
      </c>
      <c r="M87" s="23"/>
      <c r="N87" s="25">
        <f t="shared" si="9"/>
        <v>4</v>
      </c>
      <c r="O87" s="12">
        <f t="shared" si="9"/>
        <v>0</v>
      </c>
      <c r="P87" s="23">
        <f t="shared" si="9"/>
        <v>2</v>
      </c>
      <c r="Q87" s="23"/>
      <c r="R87" s="25">
        <f t="shared" si="9"/>
        <v>0</v>
      </c>
      <c r="S87" s="12">
        <f t="shared" si="9"/>
        <v>1</v>
      </c>
      <c r="T87" s="23">
        <f>SUM(T83:T86)</f>
        <v>2</v>
      </c>
      <c r="U87" s="23"/>
      <c r="V87" s="25">
        <f>SUM(V83:V86)</f>
        <v>4</v>
      </c>
      <c r="W87" s="12">
        <f>SUM(W83:W86)</f>
        <v>1</v>
      </c>
      <c r="X87" s="23">
        <f>SUM(X83:X86)</f>
        <v>3</v>
      </c>
      <c r="Y87" s="23"/>
      <c r="Z87" s="25">
        <f>SUM(Z83:Z86)</f>
        <v>4</v>
      </c>
      <c r="AA87" s="39">
        <f>SUM(AA84:AA86)</f>
        <v>0</v>
      </c>
      <c r="AB87" s="40">
        <f>SUM(AB84:AB86)</f>
        <v>0</v>
      </c>
      <c r="AC87" s="40"/>
      <c r="AD87" s="52">
        <f>SUM(AD84:AD86)</f>
        <v>0</v>
      </c>
      <c r="AE87" s="58">
        <f>SUM(AE84:AE86)</f>
        <v>0</v>
      </c>
      <c r="AF87" s="58">
        <f>SUM(AF84:AF86)</f>
        <v>0</v>
      </c>
      <c r="AG87" s="58"/>
      <c r="AH87" s="24">
        <f>SUM(AH84:AH86)</f>
        <v>0</v>
      </c>
      <c r="AI87" s="12">
        <f>SUM(AI84:AI86)</f>
        <v>0</v>
      </c>
      <c r="AJ87" s="23">
        <f>SUM(AJ84:AJ86)</f>
        <v>0</v>
      </c>
      <c r="AK87" s="263"/>
      <c r="AL87" s="24">
        <f>SUM(AL84:AL86)</f>
        <v>0</v>
      </c>
      <c r="AM87" s="51"/>
      <c r="AN87" s="50"/>
    </row>
    <row r="88" spans="1:40" s="29" customFormat="1" ht="16.5" thickBot="1">
      <c r="A88" s="568" t="s">
        <v>284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86"/>
    </row>
    <row r="89" spans="1:40" s="29" customFormat="1" ht="12.75" customHeight="1" thickBot="1">
      <c r="A89" s="148"/>
      <c r="B89" s="148"/>
      <c r="C89" s="81" t="s">
        <v>390</v>
      </c>
      <c r="D89" s="131" t="s">
        <v>41</v>
      </c>
      <c r="E89" s="128" t="s">
        <v>391</v>
      </c>
      <c r="F89" s="149"/>
      <c r="G89" s="150">
        <v>1</v>
      </c>
      <c r="H89" s="137">
        <v>2</v>
      </c>
      <c r="I89" s="137" t="s">
        <v>48</v>
      </c>
      <c r="J89" s="152">
        <v>4</v>
      </c>
      <c r="K89" s="150"/>
      <c r="L89" s="137"/>
      <c r="M89" s="137"/>
      <c r="N89" s="152"/>
      <c r="O89" s="150"/>
      <c r="P89" s="137"/>
      <c r="Q89" s="137"/>
      <c r="R89" s="152"/>
      <c r="S89" s="150"/>
      <c r="T89" s="137"/>
      <c r="U89" s="137"/>
      <c r="V89" s="152"/>
      <c r="W89" s="150"/>
      <c r="X89" s="137"/>
      <c r="Y89" s="137"/>
      <c r="Z89" s="152"/>
      <c r="AA89" s="150"/>
      <c r="AB89" s="137"/>
      <c r="AC89" s="137"/>
      <c r="AD89" s="152"/>
      <c r="AE89" s="150"/>
      <c r="AF89" s="137"/>
      <c r="AG89" s="137"/>
      <c r="AH89" s="152"/>
      <c r="AI89" s="150"/>
      <c r="AJ89" s="137"/>
      <c r="AK89" s="137"/>
      <c r="AL89" s="152"/>
      <c r="AM89" s="153" t="s">
        <v>36</v>
      </c>
      <c r="AN89" s="89" t="s">
        <v>43</v>
      </c>
    </row>
    <row r="90" spans="1:40" s="29" customFormat="1" ht="13.5" thickBot="1">
      <c r="A90" s="142"/>
      <c r="B90" s="83"/>
      <c r="C90" s="148" t="s">
        <v>392</v>
      </c>
      <c r="D90" s="136" t="s">
        <v>238</v>
      </c>
      <c r="E90" s="477" t="s">
        <v>393</v>
      </c>
      <c r="F90" s="476"/>
      <c r="G90" s="75"/>
      <c r="H90" s="76"/>
      <c r="I90" s="76"/>
      <c r="J90" s="77"/>
      <c r="K90" s="75"/>
      <c r="L90" s="76"/>
      <c r="M90" s="76"/>
      <c r="N90" s="77"/>
      <c r="O90" s="75"/>
      <c r="P90" s="76"/>
      <c r="Q90" s="76"/>
      <c r="R90" s="77"/>
      <c r="S90" s="75"/>
      <c r="T90" s="76"/>
      <c r="U90" s="76"/>
      <c r="V90" s="77"/>
      <c r="W90" s="75">
        <v>1</v>
      </c>
      <c r="X90" s="76">
        <v>3</v>
      </c>
      <c r="Y90" s="76" t="s">
        <v>48</v>
      </c>
      <c r="Z90" s="77">
        <v>4</v>
      </c>
      <c r="AA90" s="75"/>
      <c r="AB90" s="76"/>
      <c r="AC90" s="76"/>
      <c r="AD90" s="77"/>
      <c r="AE90" s="75"/>
      <c r="AF90" s="76"/>
      <c r="AG90" s="76"/>
      <c r="AH90" s="77"/>
      <c r="AI90" s="75"/>
      <c r="AJ90" s="76"/>
      <c r="AK90" s="76"/>
      <c r="AL90" s="77"/>
      <c r="AM90" s="153" t="s">
        <v>36</v>
      </c>
      <c r="AN90" s="79" t="s">
        <v>43</v>
      </c>
    </row>
    <row r="91" spans="1:40" s="36" customFormat="1" ht="15.75" thickBot="1">
      <c r="A91" s="12"/>
      <c r="B91" s="12"/>
      <c r="C91" s="49"/>
      <c r="D91" s="26" t="s">
        <v>0</v>
      </c>
      <c r="E91" s="429"/>
      <c r="F91" s="49">
        <f>SUM(J91,N91,R91,V91,Z91,AD91,AH91,AL91)</f>
        <v>8</v>
      </c>
      <c r="G91" s="12">
        <f>SUM(G89:G90)</f>
        <v>1</v>
      </c>
      <c r="H91" s="23">
        <f>SUM(H89:H90)</f>
        <v>2</v>
      </c>
      <c r="I91" s="23"/>
      <c r="J91" s="24">
        <f>SUM(J89:J90)</f>
        <v>4</v>
      </c>
      <c r="K91" s="12">
        <f>SUM(K89:K90)</f>
        <v>0</v>
      </c>
      <c r="L91" s="23">
        <f>SUM(L89:L90)</f>
        <v>0</v>
      </c>
      <c r="M91" s="23"/>
      <c r="N91" s="24">
        <f>SUM(N89:N90)</f>
        <v>0</v>
      </c>
      <c r="O91" s="12">
        <f>SUM(O89:O90)</f>
        <v>0</v>
      </c>
      <c r="P91" s="23">
        <f>SUM(P89:P90)</f>
        <v>0</v>
      </c>
      <c r="Q91" s="23"/>
      <c r="R91" s="24">
        <f>SUM(R89:R90)</f>
        <v>0</v>
      </c>
      <c r="S91" s="12">
        <f>SUM(S89:S90)</f>
        <v>0</v>
      </c>
      <c r="T91" s="23">
        <f>SUM(T89:T90)</f>
        <v>0</v>
      </c>
      <c r="U91" s="23"/>
      <c r="V91" s="24">
        <f>SUM(V89:V90)</f>
        <v>0</v>
      </c>
      <c r="W91" s="12">
        <f>SUM(W89,W90)</f>
        <v>1</v>
      </c>
      <c r="X91" s="23">
        <f>SUM(X89:X90)</f>
        <v>3</v>
      </c>
      <c r="Y91" s="23"/>
      <c r="Z91" s="24">
        <f>SUM(Z89:Z90)</f>
        <v>4</v>
      </c>
      <c r="AA91" s="12">
        <f aca="true" t="shared" si="10" ref="AA91:AL91">SUM(AA89:AA90)</f>
        <v>0</v>
      </c>
      <c r="AB91" s="23">
        <f t="shared" si="10"/>
        <v>0</v>
      </c>
      <c r="AC91" s="263"/>
      <c r="AD91" s="24">
        <f t="shared" si="10"/>
        <v>0</v>
      </c>
      <c r="AE91" s="12">
        <f t="shared" si="10"/>
        <v>0</v>
      </c>
      <c r="AF91" s="23">
        <f t="shared" si="10"/>
        <v>0</v>
      </c>
      <c r="AG91" s="263"/>
      <c r="AH91" s="24">
        <f t="shared" si="10"/>
        <v>0</v>
      </c>
      <c r="AI91" s="12">
        <f t="shared" si="10"/>
        <v>0</v>
      </c>
      <c r="AJ91" s="23">
        <f t="shared" si="10"/>
        <v>0</v>
      </c>
      <c r="AK91" s="23"/>
      <c r="AL91" s="51">
        <f t="shared" si="10"/>
        <v>0</v>
      </c>
      <c r="AM91" s="51"/>
      <c r="AN91" s="50"/>
    </row>
    <row r="92" spans="1:40" s="29" customFormat="1" ht="15.75" customHeight="1" thickBot="1">
      <c r="A92" s="568" t="s">
        <v>164</v>
      </c>
      <c r="B92" s="569"/>
      <c r="C92" s="569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0"/>
      <c r="AK92" s="570"/>
      <c r="AL92" s="570"/>
      <c r="AM92" s="570"/>
      <c r="AN92" s="572"/>
    </row>
    <row r="93" spans="1:40" s="29" customFormat="1" ht="12.75" customHeight="1">
      <c r="A93" s="148"/>
      <c r="B93" s="148"/>
      <c r="C93" s="148" t="s">
        <v>769</v>
      </c>
      <c r="D93" s="131" t="s">
        <v>44</v>
      </c>
      <c r="E93" s="430" t="s">
        <v>394</v>
      </c>
      <c r="F93" s="149"/>
      <c r="G93" s="150">
        <v>1</v>
      </c>
      <c r="H93" s="137">
        <v>2</v>
      </c>
      <c r="I93" s="137" t="s">
        <v>61</v>
      </c>
      <c r="J93" s="152">
        <v>3</v>
      </c>
      <c r="K93" s="320"/>
      <c r="L93" s="245"/>
      <c r="M93" s="245"/>
      <c r="N93" s="340"/>
      <c r="O93" s="69"/>
      <c r="P93" s="137"/>
      <c r="Q93" s="137"/>
      <c r="R93" s="152"/>
      <c r="S93" s="150"/>
      <c r="T93" s="137"/>
      <c r="U93" s="137"/>
      <c r="V93" s="152"/>
      <c r="W93" s="150"/>
      <c r="X93" s="137"/>
      <c r="Y93" s="137"/>
      <c r="Z93" s="152"/>
      <c r="AA93" s="150"/>
      <c r="AB93" s="137"/>
      <c r="AC93" s="137"/>
      <c r="AD93" s="152"/>
      <c r="AE93" s="150"/>
      <c r="AF93" s="137"/>
      <c r="AG93" s="137"/>
      <c r="AH93" s="152"/>
      <c r="AI93" s="150"/>
      <c r="AJ93" s="137"/>
      <c r="AK93" s="137"/>
      <c r="AL93" s="152"/>
      <c r="AM93" s="153" t="s">
        <v>33</v>
      </c>
      <c r="AN93" s="89" t="s">
        <v>157</v>
      </c>
    </row>
    <row r="94" spans="1:40" s="29" customFormat="1" ht="12.75" customHeight="1" thickBot="1">
      <c r="A94" s="148"/>
      <c r="B94" s="148"/>
      <c r="C94" s="148" t="s">
        <v>395</v>
      </c>
      <c r="D94" s="136" t="s">
        <v>239</v>
      </c>
      <c r="E94" s="430" t="s">
        <v>396</v>
      </c>
      <c r="F94" s="149"/>
      <c r="G94" s="150"/>
      <c r="H94" s="137"/>
      <c r="I94" s="137"/>
      <c r="J94" s="152"/>
      <c r="K94" s="150"/>
      <c r="L94" s="137"/>
      <c r="M94" s="137"/>
      <c r="N94" s="152"/>
      <c r="O94" s="150"/>
      <c r="P94" s="137"/>
      <c r="Q94" s="137"/>
      <c r="R94" s="152"/>
      <c r="S94" s="150"/>
      <c r="T94" s="137"/>
      <c r="U94" s="137"/>
      <c r="V94" s="152"/>
      <c r="W94" s="150">
        <v>1</v>
      </c>
      <c r="X94" s="137">
        <v>2</v>
      </c>
      <c r="Y94" s="137" t="s">
        <v>61</v>
      </c>
      <c r="Z94" s="152">
        <v>3</v>
      </c>
      <c r="AA94" s="150"/>
      <c r="AB94" s="137"/>
      <c r="AC94" s="137"/>
      <c r="AD94" s="152"/>
      <c r="AE94" s="150"/>
      <c r="AF94" s="137"/>
      <c r="AG94" s="137"/>
      <c r="AH94" s="152"/>
      <c r="AI94" s="150"/>
      <c r="AJ94" s="137"/>
      <c r="AK94" s="137"/>
      <c r="AL94" s="152"/>
      <c r="AM94" s="153" t="s">
        <v>226</v>
      </c>
      <c r="AN94" s="89" t="s">
        <v>152</v>
      </c>
    </row>
    <row r="95" spans="1:40" s="36" customFormat="1" ht="15.75" thickBot="1">
      <c r="A95" s="12"/>
      <c r="B95" s="48"/>
      <c r="C95" s="26"/>
      <c r="D95" s="26" t="s">
        <v>0</v>
      </c>
      <c r="E95" s="26"/>
      <c r="F95" s="50">
        <f>SUM(J95,N95,R95,V95,Z95,AD95,AH95,AL95)</f>
        <v>6</v>
      </c>
      <c r="G95" s="12">
        <f>SUM(G93:G94)</f>
        <v>1</v>
      </c>
      <c r="H95" s="23">
        <f>SUM(H93:H94)</f>
        <v>2</v>
      </c>
      <c r="I95" s="23"/>
      <c r="J95" s="24">
        <f>SUM(J93:J94)</f>
        <v>3</v>
      </c>
      <c r="K95" s="12">
        <f>SUM(K93:K94)</f>
        <v>0</v>
      </c>
      <c r="L95" s="23">
        <f>SUM(L93:L94)</f>
        <v>0</v>
      </c>
      <c r="M95" s="23"/>
      <c r="N95" s="24">
        <f aca="true" t="shared" si="11" ref="N95:T95">SUM(N93:N94)</f>
        <v>0</v>
      </c>
      <c r="O95" s="58">
        <f t="shared" si="11"/>
        <v>0</v>
      </c>
      <c r="P95" s="58">
        <f t="shared" si="11"/>
        <v>0</v>
      </c>
      <c r="Q95" s="23">
        <f t="shared" si="11"/>
        <v>0</v>
      </c>
      <c r="R95" s="51">
        <f t="shared" si="11"/>
        <v>0</v>
      </c>
      <c r="S95" s="58">
        <f t="shared" si="11"/>
        <v>0</v>
      </c>
      <c r="T95" s="58">
        <f t="shared" si="11"/>
        <v>0</v>
      </c>
      <c r="U95" s="23"/>
      <c r="V95" s="51">
        <f>SUM(V93:V94)</f>
        <v>0</v>
      </c>
      <c r="W95" s="58">
        <f>SUM(W93:W94)</f>
        <v>1</v>
      </c>
      <c r="X95" s="23">
        <f>SUM(X93:X94)</f>
        <v>2</v>
      </c>
      <c r="Y95" s="263"/>
      <c r="Z95" s="24">
        <f>SUM(Z93:Z94)</f>
        <v>3</v>
      </c>
      <c r="AA95" s="12">
        <f>SUM(AA93:AA94)</f>
        <v>0</v>
      </c>
      <c r="AB95" s="263">
        <f>SUM(AB93:AB94)</f>
        <v>0</v>
      </c>
      <c r="AC95" s="58"/>
      <c r="AD95" s="24">
        <f>SUM(AD93:AD94)</f>
        <v>0</v>
      </c>
      <c r="AE95" s="58">
        <f>SUM(AE93:AE94)</f>
        <v>0</v>
      </c>
      <c r="AF95" s="23">
        <f>SUM(AF93:AF94)</f>
        <v>0</v>
      </c>
      <c r="AG95" s="263"/>
      <c r="AH95" s="24">
        <f>SUM(AH93:AH94)</f>
        <v>0</v>
      </c>
      <c r="AI95" s="58">
        <f>SUM(AI93:AI94)</f>
        <v>0</v>
      </c>
      <c r="AJ95" s="58">
        <f>SUM(AJ93:AJ94)</f>
        <v>0</v>
      </c>
      <c r="AK95" s="58"/>
      <c r="AL95" s="24">
        <f>SUM(AL93:AL94)</f>
        <v>0</v>
      </c>
      <c r="AM95" s="50"/>
      <c r="AN95" s="51"/>
    </row>
    <row r="96" spans="1:40" s="29" customFormat="1" ht="16.5" thickBot="1">
      <c r="A96" s="568" t="s">
        <v>285</v>
      </c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86"/>
    </row>
    <row r="97" spans="1:40" s="29" customFormat="1" ht="12.75" customHeight="1" thickBot="1">
      <c r="A97" s="148"/>
      <c r="B97" s="148"/>
      <c r="C97" s="148" t="s">
        <v>397</v>
      </c>
      <c r="D97" s="131" t="s">
        <v>97</v>
      </c>
      <c r="E97" s="430" t="s">
        <v>398</v>
      </c>
      <c r="F97" s="149"/>
      <c r="G97" s="150"/>
      <c r="H97" s="137"/>
      <c r="I97" s="137"/>
      <c r="J97" s="152"/>
      <c r="K97" s="150"/>
      <c r="L97" s="137"/>
      <c r="M97" s="137"/>
      <c r="N97" s="152"/>
      <c r="O97" s="150"/>
      <c r="P97" s="137"/>
      <c r="Q97" s="137"/>
      <c r="R97" s="152"/>
      <c r="S97" s="150">
        <v>1</v>
      </c>
      <c r="T97" s="137">
        <v>1</v>
      </c>
      <c r="U97" s="137" t="s">
        <v>48</v>
      </c>
      <c r="V97" s="152">
        <v>3</v>
      </c>
      <c r="W97" s="150"/>
      <c r="X97" s="137"/>
      <c r="Y97" s="137"/>
      <c r="Z97" s="152"/>
      <c r="AA97" s="150"/>
      <c r="AB97" s="137"/>
      <c r="AC97" s="137"/>
      <c r="AD97" s="152"/>
      <c r="AE97" s="150"/>
      <c r="AF97" s="137"/>
      <c r="AG97" s="137"/>
      <c r="AH97" s="152"/>
      <c r="AI97" s="150"/>
      <c r="AJ97" s="137"/>
      <c r="AK97" s="137"/>
      <c r="AL97" s="152"/>
      <c r="AM97" s="153" t="s">
        <v>36</v>
      </c>
      <c r="AN97" s="89" t="s">
        <v>42</v>
      </c>
    </row>
    <row r="98" spans="1:40" s="29" customFormat="1" ht="13.5" thickBot="1">
      <c r="A98" s="142"/>
      <c r="B98" s="83"/>
      <c r="C98" s="148" t="s">
        <v>399</v>
      </c>
      <c r="D98" s="136" t="s">
        <v>240</v>
      </c>
      <c r="E98" s="136" t="s">
        <v>400</v>
      </c>
      <c r="F98" s="143"/>
      <c r="G98" s="75"/>
      <c r="H98" s="76"/>
      <c r="I98" s="76"/>
      <c r="J98" s="77"/>
      <c r="K98" s="75"/>
      <c r="L98" s="76"/>
      <c r="M98" s="76"/>
      <c r="N98" s="77"/>
      <c r="O98" s="75"/>
      <c r="P98" s="76"/>
      <c r="Q98" s="76"/>
      <c r="R98" s="77"/>
      <c r="S98" s="75"/>
      <c r="T98" s="76"/>
      <c r="U98" s="76"/>
      <c r="V98" s="77"/>
      <c r="W98" s="75">
        <v>1</v>
      </c>
      <c r="X98" s="76">
        <v>1</v>
      </c>
      <c r="Y98" s="76" t="s">
        <v>48</v>
      </c>
      <c r="Z98" s="77">
        <v>3</v>
      </c>
      <c r="AA98" s="75"/>
      <c r="AB98" s="76"/>
      <c r="AC98" s="76"/>
      <c r="AD98" s="77"/>
      <c r="AE98" s="75"/>
      <c r="AF98" s="76"/>
      <c r="AG98" s="76"/>
      <c r="AH98" s="77"/>
      <c r="AI98" s="75"/>
      <c r="AJ98" s="76"/>
      <c r="AK98" s="76"/>
      <c r="AL98" s="77"/>
      <c r="AM98" s="153" t="s">
        <v>36</v>
      </c>
      <c r="AN98" s="79" t="s">
        <v>42</v>
      </c>
    </row>
    <row r="99" spans="1:40" s="36" customFormat="1" ht="15.75" thickBot="1">
      <c r="A99" s="12"/>
      <c r="B99" s="12"/>
      <c r="C99" s="49"/>
      <c r="D99" s="26" t="s">
        <v>0</v>
      </c>
      <c r="E99" s="429"/>
      <c r="F99" s="49">
        <f>SUM(J99,N99,R99,V99,Z99,AD99,AH99,AL99)</f>
        <v>6</v>
      </c>
      <c r="G99" s="12">
        <f>SUM(G97:G98)</f>
        <v>0</v>
      </c>
      <c r="H99" s="23">
        <f>SUM(H97:H98)</f>
        <v>0</v>
      </c>
      <c r="I99" s="23"/>
      <c r="J99" s="24">
        <f>SUM(J97:J98)</f>
        <v>0</v>
      </c>
      <c r="K99" s="12">
        <f>SUM(K97:K98)</f>
        <v>0</v>
      </c>
      <c r="L99" s="23">
        <f>SUM(L97:L98)</f>
        <v>0</v>
      </c>
      <c r="M99" s="23"/>
      <c r="N99" s="24">
        <f>SUM(N97:N98)</f>
        <v>0</v>
      </c>
      <c r="O99" s="12">
        <f>SUM(O97:O98)</f>
        <v>0</v>
      </c>
      <c r="P99" s="23">
        <f>SUM(P97:P98)</f>
        <v>0</v>
      </c>
      <c r="Q99" s="23"/>
      <c r="R99" s="24">
        <f>SUM(R97:R98)</f>
        <v>0</v>
      </c>
      <c r="S99" s="12">
        <f>SUM(S97:S98)</f>
        <v>1</v>
      </c>
      <c r="T99" s="23">
        <f>SUM(T97:T98)</f>
        <v>1</v>
      </c>
      <c r="U99" s="23"/>
      <c r="V99" s="24">
        <f>SUM(V97:V98)</f>
        <v>3</v>
      </c>
      <c r="W99" s="12">
        <f aca="true" t="shared" si="12" ref="W99:AL99">SUM(W97:W98)</f>
        <v>1</v>
      </c>
      <c r="X99" s="23">
        <f t="shared" si="12"/>
        <v>1</v>
      </c>
      <c r="Y99" s="263"/>
      <c r="Z99" s="24">
        <f t="shared" si="12"/>
        <v>3</v>
      </c>
      <c r="AA99" s="58">
        <f t="shared" si="12"/>
        <v>0</v>
      </c>
      <c r="AB99" s="58">
        <f t="shared" si="12"/>
        <v>0</v>
      </c>
      <c r="AC99" s="23"/>
      <c r="AD99" s="51">
        <f t="shared" si="12"/>
        <v>0</v>
      </c>
      <c r="AE99" s="58">
        <f t="shared" si="12"/>
        <v>0</v>
      </c>
      <c r="AF99" s="58">
        <f t="shared" si="12"/>
        <v>0</v>
      </c>
      <c r="AG99" s="58"/>
      <c r="AH99" s="24">
        <f t="shared" si="12"/>
        <v>0</v>
      </c>
      <c r="AI99" s="58">
        <f t="shared" si="12"/>
        <v>0</v>
      </c>
      <c r="AJ99" s="58">
        <f t="shared" si="12"/>
        <v>0</v>
      </c>
      <c r="AK99" s="23"/>
      <c r="AL99" s="51">
        <f t="shared" si="12"/>
        <v>0</v>
      </c>
      <c r="AM99" s="51"/>
      <c r="AN99" s="50"/>
    </row>
    <row r="100" spans="1:40" s="29" customFormat="1" ht="12.75" customHeight="1" thickBot="1">
      <c r="A100" s="568" t="s">
        <v>286</v>
      </c>
      <c r="B100" s="569"/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86"/>
    </row>
    <row r="101" spans="1:40" s="29" customFormat="1" ht="12.75" customHeight="1">
      <c r="A101" s="227"/>
      <c r="B101" s="226"/>
      <c r="C101" s="84" t="s">
        <v>407</v>
      </c>
      <c r="D101" s="84" t="s">
        <v>212</v>
      </c>
      <c r="E101" s="84" t="s">
        <v>408</v>
      </c>
      <c r="F101" s="406"/>
      <c r="G101" s="138">
        <v>0</v>
      </c>
      <c r="H101" s="137">
        <v>2</v>
      </c>
      <c r="I101" s="137" t="s">
        <v>48</v>
      </c>
      <c r="J101" s="71">
        <v>0</v>
      </c>
      <c r="K101" s="138"/>
      <c r="L101" s="137"/>
      <c r="M101" s="137"/>
      <c r="N101" s="71"/>
      <c r="O101" s="402"/>
      <c r="P101" s="401"/>
      <c r="Q101" s="401"/>
      <c r="R101" s="404"/>
      <c r="S101" s="402"/>
      <c r="T101" s="401"/>
      <c r="U101" s="401"/>
      <c r="V101" s="404"/>
      <c r="W101" s="402"/>
      <c r="X101" s="401"/>
      <c r="Y101" s="401"/>
      <c r="Z101" s="404"/>
      <c r="AA101" s="402"/>
      <c r="AB101" s="401"/>
      <c r="AC101" s="401"/>
      <c r="AD101" s="404"/>
      <c r="AE101" s="402"/>
      <c r="AF101" s="401"/>
      <c r="AG101" s="401"/>
      <c r="AH101" s="404"/>
      <c r="AI101" s="402"/>
      <c r="AJ101" s="401"/>
      <c r="AK101" s="401"/>
      <c r="AL101" s="404"/>
      <c r="AM101" s="153" t="s">
        <v>185</v>
      </c>
      <c r="AN101" s="89" t="s">
        <v>205</v>
      </c>
    </row>
    <row r="102" spans="1:40" s="29" customFormat="1" ht="12.75" customHeight="1">
      <c r="A102" s="227"/>
      <c r="B102" s="226"/>
      <c r="C102" s="79" t="s">
        <v>409</v>
      </c>
      <c r="D102" s="89" t="s">
        <v>213</v>
      </c>
      <c r="E102" s="89" t="s">
        <v>410</v>
      </c>
      <c r="F102" s="407"/>
      <c r="G102" s="155"/>
      <c r="H102" s="76"/>
      <c r="I102" s="76"/>
      <c r="J102" s="77"/>
      <c r="K102" s="155">
        <v>0</v>
      </c>
      <c r="L102" s="76">
        <v>2</v>
      </c>
      <c r="M102" s="76" t="s">
        <v>48</v>
      </c>
      <c r="N102" s="77">
        <v>0</v>
      </c>
      <c r="O102" s="403"/>
      <c r="P102" s="400"/>
      <c r="Q102" s="400"/>
      <c r="R102" s="405"/>
      <c r="S102" s="403"/>
      <c r="T102" s="400"/>
      <c r="U102" s="400"/>
      <c r="V102" s="405"/>
      <c r="W102" s="403"/>
      <c r="X102" s="400"/>
      <c r="Y102" s="400"/>
      <c r="Z102" s="405"/>
      <c r="AA102" s="403"/>
      <c r="AB102" s="400"/>
      <c r="AC102" s="400"/>
      <c r="AD102" s="405"/>
      <c r="AE102" s="403"/>
      <c r="AF102" s="400"/>
      <c r="AG102" s="400"/>
      <c r="AH102" s="405"/>
      <c r="AI102" s="403"/>
      <c r="AJ102" s="400"/>
      <c r="AK102" s="400"/>
      <c r="AL102" s="405"/>
      <c r="AM102" s="153" t="s">
        <v>185</v>
      </c>
      <c r="AN102" s="89" t="s">
        <v>205</v>
      </c>
    </row>
    <row r="103" spans="1:40" s="29" customFormat="1" ht="12.75" customHeight="1">
      <c r="A103" s="148"/>
      <c r="B103" s="148"/>
      <c r="C103" s="148" t="s">
        <v>401</v>
      </c>
      <c r="D103" s="131" t="s">
        <v>111</v>
      </c>
      <c r="E103" s="131" t="s">
        <v>402</v>
      </c>
      <c r="F103" s="249"/>
      <c r="G103" s="138"/>
      <c r="H103" s="137"/>
      <c r="I103" s="137"/>
      <c r="J103" s="152"/>
      <c r="K103" s="150"/>
      <c r="L103" s="137"/>
      <c r="M103" s="137"/>
      <c r="N103" s="152"/>
      <c r="O103" s="138">
        <v>2</v>
      </c>
      <c r="P103" s="137">
        <v>1</v>
      </c>
      <c r="Q103" s="137" t="s">
        <v>61</v>
      </c>
      <c r="R103" s="152">
        <v>3</v>
      </c>
      <c r="S103" s="150"/>
      <c r="T103" s="137"/>
      <c r="U103" s="137"/>
      <c r="V103" s="152"/>
      <c r="W103" s="150"/>
      <c r="X103" s="137"/>
      <c r="Y103" s="137"/>
      <c r="Z103" s="152"/>
      <c r="AA103" s="150"/>
      <c r="AB103" s="137"/>
      <c r="AC103" s="137"/>
      <c r="AD103" s="152"/>
      <c r="AE103" s="150"/>
      <c r="AF103" s="137"/>
      <c r="AG103" s="137"/>
      <c r="AH103" s="152"/>
      <c r="AI103" s="150"/>
      <c r="AJ103" s="137"/>
      <c r="AK103" s="137"/>
      <c r="AL103" s="152"/>
      <c r="AM103" s="153" t="s">
        <v>185</v>
      </c>
      <c r="AN103" s="89" t="s">
        <v>127</v>
      </c>
    </row>
    <row r="104" spans="1:40" s="29" customFormat="1" ht="12.75" customHeight="1" thickBot="1">
      <c r="A104" s="148"/>
      <c r="B104" s="148"/>
      <c r="C104" s="148" t="s">
        <v>403</v>
      </c>
      <c r="D104" s="410" t="s">
        <v>242</v>
      </c>
      <c r="E104" s="434" t="s">
        <v>404</v>
      </c>
      <c r="F104" s="131" t="s">
        <v>111</v>
      </c>
      <c r="G104" s="155"/>
      <c r="H104" s="76"/>
      <c r="I104" s="76"/>
      <c r="J104" s="77"/>
      <c r="K104" s="75"/>
      <c r="L104" s="76"/>
      <c r="M104" s="76"/>
      <c r="N104" s="77"/>
      <c r="O104" s="75"/>
      <c r="P104" s="76"/>
      <c r="Q104" s="76"/>
      <c r="R104" s="77"/>
      <c r="S104" s="75">
        <v>1</v>
      </c>
      <c r="T104" s="76">
        <v>2</v>
      </c>
      <c r="U104" s="76" t="s">
        <v>48</v>
      </c>
      <c r="V104" s="77">
        <v>3</v>
      </c>
      <c r="W104" s="75"/>
      <c r="X104" s="76"/>
      <c r="Y104" s="76"/>
      <c r="Z104" s="77"/>
      <c r="AA104" s="75"/>
      <c r="AB104" s="76"/>
      <c r="AC104" s="76"/>
      <c r="AD104" s="77"/>
      <c r="AE104" s="75"/>
      <c r="AF104" s="76"/>
      <c r="AG104" s="76"/>
      <c r="AH104" s="77"/>
      <c r="AI104" s="75"/>
      <c r="AJ104" s="76"/>
      <c r="AK104" s="76"/>
      <c r="AL104" s="77"/>
      <c r="AM104" s="153" t="s">
        <v>185</v>
      </c>
      <c r="AN104" s="79" t="s">
        <v>127</v>
      </c>
    </row>
    <row r="105" spans="1:40" s="29" customFormat="1" ht="13.5" thickBot="1">
      <c r="A105" s="142"/>
      <c r="B105" s="83"/>
      <c r="C105" s="148" t="s">
        <v>405</v>
      </c>
      <c r="D105" s="433" t="s">
        <v>241</v>
      </c>
      <c r="E105" s="412" t="s">
        <v>406</v>
      </c>
      <c r="F105" s="412" t="s">
        <v>242</v>
      </c>
      <c r="G105" s="155"/>
      <c r="H105" s="76"/>
      <c r="I105" s="76"/>
      <c r="J105" s="77"/>
      <c r="K105" s="75"/>
      <c r="L105" s="76"/>
      <c r="M105" s="76"/>
      <c r="N105" s="77"/>
      <c r="O105" s="75"/>
      <c r="P105" s="76"/>
      <c r="Q105" s="76"/>
      <c r="R105" s="77"/>
      <c r="S105" s="75"/>
      <c r="T105" s="76"/>
      <c r="U105" s="76"/>
      <c r="V105" s="77"/>
      <c r="W105" s="75">
        <v>1</v>
      </c>
      <c r="X105" s="76">
        <v>2</v>
      </c>
      <c r="Y105" s="76" t="s">
        <v>48</v>
      </c>
      <c r="Z105" s="77">
        <v>4</v>
      </c>
      <c r="AA105" s="75"/>
      <c r="AB105" s="76"/>
      <c r="AC105" s="76"/>
      <c r="AD105" s="77"/>
      <c r="AE105" s="75"/>
      <c r="AF105" s="76"/>
      <c r="AG105" s="76"/>
      <c r="AH105" s="77"/>
      <c r="AI105" s="75"/>
      <c r="AJ105" s="76"/>
      <c r="AK105" s="76"/>
      <c r="AL105" s="77"/>
      <c r="AM105" s="153" t="s">
        <v>185</v>
      </c>
      <c r="AN105" s="79" t="s">
        <v>127</v>
      </c>
    </row>
    <row r="106" spans="1:40" s="36" customFormat="1" ht="15.75" thickBot="1">
      <c r="A106" s="12"/>
      <c r="B106" s="12"/>
      <c r="C106" s="49"/>
      <c r="D106" s="26" t="s">
        <v>0</v>
      </c>
      <c r="E106" s="429"/>
      <c r="F106" s="49">
        <f>SUM(J106,N106,R106,V106,Z106,AD106,AH106,AL106)</f>
        <v>10</v>
      </c>
      <c r="G106" s="49">
        <f>SUM(G101:G105)</f>
        <v>0</v>
      </c>
      <c r="H106" s="23">
        <f aca="true" t="shared" si="13" ref="H106:AL106">SUM(H101:H105)</f>
        <v>2</v>
      </c>
      <c r="I106" s="263"/>
      <c r="J106" s="24">
        <f t="shared" si="13"/>
        <v>0</v>
      </c>
      <c r="K106" s="49">
        <f t="shared" si="13"/>
        <v>0</v>
      </c>
      <c r="L106" s="58">
        <f t="shared" si="13"/>
        <v>2</v>
      </c>
      <c r="M106" s="58"/>
      <c r="N106" s="24">
        <f t="shared" si="13"/>
        <v>0</v>
      </c>
      <c r="O106" s="12">
        <f t="shared" si="13"/>
        <v>2</v>
      </c>
      <c r="P106" s="23">
        <f t="shared" si="13"/>
        <v>1</v>
      </c>
      <c r="Q106" s="263"/>
      <c r="R106" s="24">
        <f t="shared" si="13"/>
        <v>3</v>
      </c>
      <c r="S106" s="49">
        <f t="shared" si="13"/>
        <v>1</v>
      </c>
      <c r="T106" s="23">
        <f t="shared" si="13"/>
        <v>2</v>
      </c>
      <c r="U106" s="263"/>
      <c r="V106" s="24">
        <f t="shared" si="13"/>
        <v>3</v>
      </c>
      <c r="W106" s="12">
        <f t="shared" si="13"/>
        <v>1</v>
      </c>
      <c r="X106" s="23">
        <f t="shared" si="13"/>
        <v>2</v>
      </c>
      <c r="Y106" s="263"/>
      <c r="Z106" s="24">
        <f t="shared" si="13"/>
        <v>4</v>
      </c>
      <c r="AA106" s="12">
        <f t="shared" si="13"/>
        <v>0</v>
      </c>
      <c r="AB106" s="263">
        <f t="shared" si="13"/>
        <v>0</v>
      </c>
      <c r="AC106" s="58"/>
      <c r="AD106" s="24">
        <f t="shared" si="13"/>
        <v>0</v>
      </c>
      <c r="AE106" s="12">
        <f t="shared" si="13"/>
        <v>0</v>
      </c>
      <c r="AF106" s="263">
        <f t="shared" si="13"/>
        <v>0</v>
      </c>
      <c r="AG106" s="58"/>
      <c r="AH106" s="24">
        <f t="shared" si="13"/>
        <v>0</v>
      </c>
      <c r="AI106" s="49">
        <f t="shared" si="13"/>
        <v>0</v>
      </c>
      <c r="AJ106" s="58">
        <f t="shared" si="13"/>
        <v>0</v>
      </c>
      <c r="AK106" s="58"/>
      <c r="AL106" s="58">
        <f t="shared" si="13"/>
        <v>0</v>
      </c>
      <c r="AM106" s="50"/>
      <c r="AN106" s="50"/>
    </row>
    <row r="107" spans="1:40" s="36" customFormat="1" ht="15.75" thickBot="1">
      <c r="A107" s="49"/>
      <c r="B107" s="263"/>
      <c r="C107" s="263"/>
      <c r="D107" s="26" t="s">
        <v>0</v>
      </c>
      <c r="E107" s="281"/>
      <c r="F107" s="50">
        <f>SUM(F66,F72,F75,F81,F87,F91,F95,F99,F106)</f>
        <v>94</v>
      </c>
      <c r="G107" s="12">
        <f>SUM(G66,G72,G75,G81,G87,G91,G95,G99,G106)</f>
        <v>6</v>
      </c>
      <c r="H107" s="23">
        <f aca="true" t="shared" si="14" ref="H107:AL107">SUM(H66,H72,H75,H81,H87,H91,H95,H99,H106)</f>
        <v>10</v>
      </c>
      <c r="I107" s="23">
        <f t="shared" si="14"/>
        <v>0</v>
      </c>
      <c r="J107" s="24">
        <f t="shared" si="14"/>
        <v>19</v>
      </c>
      <c r="K107" s="12">
        <f t="shared" si="14"/>
        <v>6</v>
      </c>
      <c r="L107" s="23">
        <f t="shared" si="14"/>
        <v>11</v>
      </c>
      <c r="M107" s="23">
        <f t="shared" si="14"/>
        <v>0</v>
      </c>
      <c r="N107" s="24">
        <f t="shared" si="14"/>
        <v>16</v>
      </c>
      <c r="O107" s="12">
        <f t="shared" si="14"/>
        <v>5</v>
      </c>
      <c r="P107" s="23">
        <f t="shared" si="14"/>
        <v>9</v>
      </c>
      <c r="Q107" s="23">
        <f t="shared" si="14"/>
        <v>0</v>
      </c>
      <c r="R107" s="24">
        <f t="shared" si="14"/>
        <v>12</v>
      </c>
      <c r="S107" s="12">
        <f t="shared" si="14"/>
        <v>5</v>
      </c>
      <c r="T107" s="23">
        <f t="shared" si="14"/>
        <v>10</v>
      </c>
      <c r="U107" s="23">
        <f t="shared" si="14"/>
        <v>0</v>
      </c>
      <c r="V107" s="24">
        <f t="shared" si="14"/>
        <v>16</v>
      </c>
      <c r="W107" s="12">
        <f t="shared" si="14"/>
        <v>5</v>
      </c>
      <c r="X107" s="23">
        <f t="shared" si="14"/>
        <v>14</v>
      </c>
      <c r="Y107" s="23">
        <f t="shared" si="14"/>
        <v>0</v>
      </c>
      <c r="Z107" s="24">
        <f t="shared" si="14"/>
        <v>24</v>
      </c>
      <c r="AA107" s="12">
        <f t="shared" si="14"/>
        <v>0</v>
      </c>
      <c r="AB107" s="23">
        <f t="shared" si="14"/>
        <v>0</v>
      </c>
      <c r="AC107" s="23">
        <f t="shared" si="14"/>
        <v>0</v>
      </c>
      <c r="AD107" s="24">
        <f t="shared" si="14"/>
        <v>0</v>
      </c>
      <c r="AE107" s="12">
        <f t="shared" si="14"/>
        <v>1</v>
      </c>
      <c r="AF107" s="23">
        <f t="shared" si="14"/>
        <v>3</v>
      </c>
      <c r="AG107" s="23">
        <f t="shared" si="14"/>
        <v>0</v>
      </c>
      <c r="AH107" s="24">
        <f t="shared" si="14"/>
        <v>7</v>
      </c>
      <c r="AI107" s="12">
        <f t="shared" si="14"/>
        <v>0</v>
      </c>
      <c r="AJ107" s="23">
        <f t="shared" si="14"/>
        <v>0</v>
      </c>
      <c r="AK107" s="23">
        <f t="shared" si="14"/>
        <v>0</v>
      </c>
      <c r="AL107" s="24">
        <f t="shared" si="14"/>
        <v>0</v>
      </c>
      <c r="AM107" s="50"/>
      <c r="AN107" s="51"/>
    </row>
    <row r="108" spans="1:40" s="29" customFormat="1" ht="12.75" customHeight="1" thickBot="1">
      <c r="A108" s="568" t="s">
        <v>28</v>
      </c>
      <c r="B108" s="569"/>
      <c r="C108" s="569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2"/>
    </row>
    <row r="109" spans="1:40" s="29" customFormat="1" ht="26.25" thickBot="1">
      <c r="A109" s="148"/>
      <c r="B109" s="148"/>
      <c r="C109" s="148" t="s">
        <v>411</v>
      </c>
      <c r="D109" s="251" t="s">
        <v>412</v>
      </c>
      <c r="E109" s="251" t="s">
        <v>413</v>
      </c>
      <c r="F109" s="249"/>
      <c r="G109" s="320"/>
      <c r="H109" s="245"/>
      <c r="I109" s="245"/>
      <c r="J109" s="340"/>
      <c r="K109" s="69">
        <v>0</v>
      </c>
      <c r="L109" s="137">
        <v>30</v>
      </c>
      <c r="M109" s="137" t="s">
        <v>48</v>
      </c>
      <c r="N109" s="152">
        <v>4</v>
      </c>
      <c r="O109" s="150"/>
      <c r="P109" s="137"/>
      <c r="Q109" s="137"/>
      <c r="R109" s="152"/>
      <c r="S109" s="150"/>
      <c r="T109" s="137"/>
      <c r="U109" s="137"/>
      <c r="V109" s="152"/>
      <c r="W109" s="150"/>
      <c r="X109" s="137"/>
      <c r="Y109" s="137"/>
      <c r="Z109" s="152"/>
      <c r="AA109" s="150"/>
      <c r="AB109" s="137"/>
      <c r="AC109" s="137"/>
      <c r="AD109" s="152"/>
      <c r="AE109" s="138"/>
      <c r="AF109" s="137"/>
      <c r="AG109" s="137"/>
      <c r="AH109" s="152"/>
      <c r="AI109" s="150"/>
      <c r="AJ109" s="137"/>
      <c r="AK109" s="137"/>
      <c r="AL109" s="152"/>
      <c r="AM109" s="153" t="s">
        <v>84</v>
      </c>
      <c r="AN109" s="89" t="s">
        <v>70</v>
      </c>
    </row>
    <row r="110" spans="1:40" s="29" customFormat="1" ht="13.5" thickBot="1">
      <c r="A110" s="142"/>
      <c r="B110" s="83"/>
      <c r="C110" s="148" t="s">
        <v>414</v>
      </c>
      <c r="D110" s="136" t="s">
        <v>153</v>
      </c>
      <c r="E110" s="136" t="s">
        <v>415</v>
      </c>
      <c r="F110" s="143"/>
      <c r="G110" s="75"/>
      <c r="H110" s="76"/>
      <c r="I110" s="76"/>
      <c r="J110" s="77"/>
      <c r="K110" s="75"/>
      <c r="L110" s="76"/>
      <c r="M110" s="76"/>
      <c r="N110" s="77"/>
      <c r="O110" s="75">
        <v>0</v>
      </c>
      <c r="P110" s="76">
        <v>30</v>
      </c>
      <c r="Q110" s="76" t="s">
        <v>48</v>
      </c>
      <c r="R110" s="77">
        <v>4</v>
      </c>
      <c r="S110" s="75"/>
      <c r="T110" s="76"/>
      <c r="U110" s="76"/>
      <c r="V110" s="77"/>
      <c r="W110" s="75"/>
      <c r="X110" s="76"/>
      <c r="Y110" s="76"/>
      <c r="Z110" s="77"/>
      <c r="AA110" s="75"/>
      <c r="AB110" s="76"/>
      <c r="AC110" s="76"/>
      <c r="AD110" s="77"/>
      <c r="AE110" s="155"/>
      <c r="AF110" s="76"/>
      <c r="AG110" s="76"/>
      <c r="AH110" s="77"/>
      <c r="AI110" s="75"/>
      <c r="AJ110" s="76"/>
      <c r="AK110" s="76"/>
      <c r="AL110" s="77"/>
      <c r="AM110" s="153" t="s">
        <v>84</v>
      </c>
      <c r="AN110" s="79" t="s">
        <v>172</v>
      </c>
    </row>
    <row r="111" spans="1:40" s="29" customFormat="1" ht="26.25" thickBot="1">
      <c r="A111" s="142"/>
      <c r="B111" s="83"/>
      <c r="C111" s="148" t="s">
        <v>416</v>
      </c>
      <c r="D111" s="114" t="s">
        <v>154</v>
      </c>
      <c r="E111" s="114" t="s">
        <v>417</v>
      </c>
      <c r="F111" s="143" t="s">
        <v>747</v>
      </c>
      <c r="G111" s="75"/>
      <c r="H111" s="78"/>
      <c r="I111" s="76"/>
      <c r="J111" s="77"/>
      <c r="K111" s="75"/>
      <c r="L111" s="76"/>
      <c r="M111" s="76"/>
      <c r="N111" s="77"/>
      <c r="O111" s="75"/>
      <c r="P111" s="76"/>
      <c r="Q111" s="76"/>
      <c r="R111" s="77"/>
      <c r="S111" s="75">
        <v>0</v>
      </c>
      <c r="T111" s="76">
        <v>60</v>
      </c>
      <c r="U111" s="76" t="s">
        <v>48</v>
      </c>
      <c r="V111" s="77">
        <v>4</v>
      </c>
      <c r="W111" s="75"/>
      <c r="X111" s="76"/>
      <c r="Y111" s="76"/>
      <c r="Z111" s="77"/>
      <c r="AA111" s="75"/>
      <c r="AB111" s="76"/>
      <c r="AC111" s="76"/>
      <c r="AD111" s="77"/>
      <c r="AE111" s="155"/>
      <c r="AF111" s="76"/>
      <c r="AG111" s="76"/>
      <c r="AH111" s="77"/>
      <c r="AI111" s="75"/>
      <c r="AJ111" s="76"/>
      <c r="AK111" s="76"/>
      <c r="AL111" s="77"/>
      <c r="AM111" s="153" t="s">
        <v>36</v>
      </c>
      <c r="AN111" s="79" t="s">
        <v>91</v>
      </c>
    </row>
    <row r="112" spans="1:40" s="29" customFormat="1" ht="39" thickBot="1">
      <c r="A112" s="142"/>
      <c r="B112" s="83"/>
      <c r="C112" s="148" t="s">
        <v>418</v>
      </c>
      <c r="D112" s="114" t="s">
        <v>287</v>
      </c>
      <c r="E112" s="114" t="s">
        <v>419</v>
      </c>
      <c r="F112" s="120" t="s">
        <v>325</v>
      </c>
      <c r="G112" s="75"/>
      <c r="H112" s="76"/>
      <c r="I112" s="137"/>
      <c r="J112" s="77"/>
      <c r="K112" s="75"/>
      <c r="L112" s="76"/>
      <c r="M112" s="76"/>
      <c r="N112" s="77"/>
      <c r="O112" s="75"/>
      <c r="P112" s="76"/>
      <c r="Q112" s="76"/>
      <c r="R112" s="77"/>
      <c r="S112" s="75"/>
      <c r="T112" s="76"/>
      <c r="U112" s="76"/>
      <c r="V112" s="77"/>
      <c r="W112" s="75">
        <v>0</v>
      </c>
      <c r="X112" s="76">
        <v>60</v>
      </c>
      <c r="Y112" s="76" t="s">
        <v>48</v>
      </c>
      <c r="Z112" s="77">
        <v>4</v>
      </c>
      <c r="AA112" s="75"/>
      <c r="AB112" s="76"/>
      <c r="AC112" s="76"/>
      <c r="AD112" s="77"/>
      <c r="AE112" s="155"/>
      <c r="AF112" s="76"/>
      <c r="AG112" s="76"/>
      <c r="AH112" s="77"/>
      <c r="AI112" s="75"/>
      <c r="AJ112" s="76"/>
      <c r="AK112" s="76"/>
      <c r="AL112" s="77"/>
      <c r="AM112" s="153" t="s">
        <v>36</v>
      </c>
      <c r="AN112" s="79" t="s">
        <v>172</v>
      </c>
    </row>
    <row r="113" spans="1:40" s="29" customFormat="1" ht="121.5" customHeight="1" thickBot="1">
      <c r="A113" s="142"/>
      <c r="B113" s="83"/>
      <c r="C113" s="148" t="s">
        <v>420</v>
      </c>
      <c r="D113" s="114" t="s">
        <v>421</v>
      </c>
      <c r="E113" s="114" t="s">
        <v>422</v>
      </c>
      <c r="F113" s="120" t="s">
        <v>326</v>
      </c>
      <c r="G113" s="75"/>
      <c r="H113" s="76"/>
      <c r="I113" s="76"/>
      <c r="J113" s="77"/>
      <c r="K113" s="155"/>
      <c r="L113" s="76"/>
      <c r="M113" s="76"/>
      <c r="N113" s="78"/>
      <c r="O113" s="75"/>
      <c r="P113" s="76"/>
      <c r="Q113" s="76"/>
      <c r="R113" s="77"/>
      <c r="S113" s="155"/>
      <c r="T113" s="76"/>
      <c r="U113" s="76"/>
      <c r="V113" s="78"/>
      <c r="W113" s="75"/>
      <c r="X113" s="76"/>
      <c r="Y113" s="76"/>
      <c r="Z113" s="77"/>
      <c r="AA113" s="75">
        <v>0</v>
      </c>
      <c r="AB113" s="76">
        <v>135</v>
      </c>
      <c r="AC113" s="76" t="s">
        <v>48</v>
      </c>
      <c r="AD113" s="77">
        <v>6</v>
      </c>
      <c r="AE113" s="155"/>
      <c r="AF113" s="76"/>
      <c r="AG113" s="76"/>
      <c r="AH113" s="77"/>
      <c r="AI113" s="155"/>
      <c r="AJ113" s="76"/>
      <c r="AK113" s="76"/>
      <c r="AL113" s="78"/>
      <c r="AM113" s="153" t="s">
        <v>36</v>
      </c>
      <c r="AN113" s="79" t="s">
        <v>172</v>
      </c>
    </row>
    <row r="114" spans="1:40" s="29" customFormat="1" ht="26.25" thickBot="1">
      <c r="A114" s="142"/>
      <c r="B114" s="83"/>
      <c r="C114" s="148" t="s">
        <v>423</v>
      </c>
      <c r="D114" s="308" t="s">
        <v>155</v>
      </c>
      <c r="E114" s="308" t="s">
        <v>424</v>
      </c>
      <c r="F114" s="143" t="s">
        <v>327</v>
      </c>
      <c r="G114" s="75"/>
      <c r="H114" s="76"/>
      <c r="I114" s="76"/>
      <c r="J114" s="77"/>
      <c r="K114" s="155"/>
      <c r="L114" s="76"/>
      <c r="M114" s="76"/>
      <c r="N114" s="78"/>
      <c r="O114" s="75"/>
      <c r="P114" s="76"/>
      <c r="Q114" s="76"/>
      <c r="R114" s="77"/>
      <c r="S114" s="155"/>
      <c r="T114" s="76"/>
      <c r="U114" s="76"/>
      <c r="V114" s="78"/>
      <c r="W114" s="75"/>
      <c r="X114" s="76"/>
      <c r="Y114" s="76"/>
      <c r="Z114" s="77"/>
      <c r="AA114" s="75"/>
      <c r="AB114" s="76"/>
      <c r="AC114" s="76"/>
      <c r="AD114" s="77"/>
      <c r="AE114" s="155">
        <v>0</v>
      </c>
      <c r="AF114" s="76">
        <v>135</v>
      </c>
      <c r="AG114" s="76" t="s">
        <v>48</v>
      </c>
      <c r="AH114" s="77">
        <v>6</v>
      </c>
      <c r="AI114" s="155"/>
      <c r="AJ114" s="76"/>
      <c r="AK114" s="76"/>
      <c r="AL114" s="78"/>
      <c r="AM114" s="153" t="s">
        <v>84</v>
      </c>
      <c r="AN114" s="79" t="s">
        <v>70</v>
      </c>
    </row>
    <row r="115" spans="1:40" s="29" customFormat="1" ht="39" thickBot="1">
      <c r="A115" s="159"/>
      <c r="B115" s="90"/>
      <c r="C115" s="208" t="s">
        <v>425</v>
      </c>
      <c r="D115" s="117" t="s">
        <v>45</v>
      </c>
      <c r="E115" s="117" t="s">
        <v>426</v>
      </c>
      <c r="F115" s="378" t="s">
        <v>328</v>
      </c>
      <c r="G115" s="91"/>
      <c r="H115" s="92"/>
      <c r="I115" s="92"/>
      <c r="J115" s="93"/>
      <c r="K115" s="161"/>
      <c r="L115" s="92"/>
      <c r="M115" s="92"/>
      <c r="N115" s="160"/>
      <c r="O115" s="91"/>
      <c r="P115" s="92"/>
      <c r="Q115" s="92"/>
      <c r="R115" s="93"/>
      <c r="S115" s="161"/>
      <c r="T115" s="92"/>
      <c r="U115" s="92"/>
      <c r="V115" s="160"/>
      <c r="W115" s="91"/>
      <c r="X115" s="92"/>
      <c r="Y115" s="92"/>
      <c r="Z115" s="93"/>
      <c r="AA115" s="85"/>
      <c r="AB115" s="86"/>
      <c r="AC115" s="86"/>
      <c r="AD115" s="87"/>
      <c r="AE115" s="161"/>
      <c r="AF115" s="92"/>
      <c r="AG115" s="92"/>
      <c r="AH115" s="93"/>
      <c r="AI115" s="161">
        <v>0</v>
      </c>
      <c r="AJ115" s="92">
        <v>300</v>
      </c>
      <c r="AK115" s="92" t="s">
        <v>48</v>
      </c>
      <c r="AL115" s="160">
        <v>12</v>
      </c>
      <c r="AM115" s="153" t="s">
        <v>84</v>
      </c>
      <c r="AN115" s="79" t="s">
        <v>91</v>
      </c>
    </row>
    <row r="116" spans="1:40" s="29" customFormat="1" ht="12.75" customHeight="1" thickBot="1">
      <c r="A116" s="12"/>
      <c r="B116" s="12"/>
      <c r="C116" s="49"/>
      <c r="D116" s="26" t="s">
        <v>0</v>
      </c>
      <c r="E116" s="429"/>
      <c r="F116" s="49">
        <f>SUM(J116,N116,R116,V116,Z116,AD116,AH116,AL116)</f>
        <v>40</v>
      </c>
      <c r="G116" s="12"/>
      <c r="H116" s="23"/>
      <c r="I116" s="23"/>
      <c r="J116" s="24">
        <f>SUM(J109:J115)</f>
        <v>0</v>
      </c>
      <c r="K116" s="12">
        <f>SUM(K109:K115)</f>
        <v>0</v>
      </c>
      <c r="L116" s="23">
        <f>SUM(L109:L115)</f>
        <v>30</v>
      </c>
      <c r="M116" s="23"/>
      <c r="N116" s="24">
        <f>SUM(N109:N115)</f>
        <v>4</v>
      </c>
      <c r="O116" s="12">
        <f>SUM(O109:O115)</f>
        <v>0</v>
      </c>
      <c r="P116" s="23">
        <f>SUM(P109:P115)</f>
        <v>30</v>
      </c>
      <c r="Q116" s="23"/>
      <c r="R116" s="24">
        <f>SUM(R109:R115)</f>
        <v>4</v>
      </c>
      <c r="S116" s="12">
        <f>SUM(S109:S115)</f>
        <v>0</v>
      </c>
      <c r="T116" s="23">
        <f>SUM(T109:T115)</f>
        <v>60</v>
      </c>
      <c r="U116" s="23"/>
      <c r="V116" s="24">
        <f>SUM(V109:V115)</f>
        <v>4</v>
      </c>
      <c r="W116" s="12">
        <f>SUM(W109:W115)</f>
        <v>0</v>
      </c>
      <c r="X116" s="23">
        <f>SUM(X109:X115)</f>
        <v>60</v>
      </c>
      <c r="Y116" s="23"/>
      <c r="Z116" s="24">
        <f>SUM(Z109:Z115)</f>
        <v>4</v>
      </c>
      <c r="AA116" s="12">
        <f>SUM(AA109:AA115)</f>
        <v>0</v>
      </c>
      <c r="AB116" s="23">
        <f>SUM(AB109:AB115)</f>
        <v>135</v>
      </c>
      <c r="AC116" s="23"/>
      <c r="AD116" s="24">
        <f>SUM(AD109:AD115)</f>
        <v>6</v>
      </c>
      <c r="AE116" s="12">
        <f>SUM(AE109:AE115)</f>
        <v>0</v>
      </c>
      <c r="AF116" s="23">
        <f>SUM(AF109:AF115)</f>
        <v>135</v>
      </c>
      <c r="AG116" s="23"/>
      <c r="AH116" s="24">
        <f>SUM(AH109:AH115)</f>
        <v>6</v>
      </c>
      <c r="AI116" s="12">
        <f>SUM(AI109:AI115)</f>
        <v>0</v>
      </c>
      <c r="AJ116" s="23">
        <f>SUM(AJ109:AJ115)</f>
        <v>300</v>
      </c>
      <c r="AK116" s="23"/>
      <c r="AL116" s="24">
        <f>SUM(AL109:AL115)</f>
        <v>12</v>
      </c>
      <c r="AM116" s="51"/>
      <c r="AN116" s="50"/>
    </row>
    <row r="117" spans="1:40" s="35" customFormat="1" ht="12.75" customHeight="1" thickBot="1">
      <c r="A117" s="601" t="s">
        <v>288</v>
      </c>
      <c r="B117" s="602"/>
      <c r="C117" s="602"/>
      <c r="D117" s="602"/>
      <c r="E117" s="602"/>
      <c r="F117" s="602"/>
      <c r="G117" s="603"/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2"/>
      <c r="AN117" s="604"/>
    </row>
    <row r="118" spans="1:40" s="35" customFormat="1" ht="12.75" customHeight="1">
      <c r="A118" s="73"/>
      <c r="B118" s="80"/>
      <c r="C118" s="73" t="s">
        <v>434</v>
      </c>
      <c r="D118" s="216" t="s">
        <v>243</v>
      </c>
      <c r="E118" s="428" t="s">
        <v>435</v>
      </c>
      <c r="F118" s="167"/>
      <c r="G118" s="155">
        <v>0</v>
      </c>
      <c r="H118" s="76">
        <v>2</v>
      </c>
      <c r="I118" s="76" t="s">
        <v>48</v>
      </c>
      <c r="J118" s="78">
        <v>0</v>
      </c>
      <c r="K118" s="75"/>
      <c r="L118" s="76"/>
      <c r="M118" s="76"/>
      <c r="N118" s="77"/>
      <c r="O118" s="155"/>
      <c r="P118" s="76"/>
      <c r="Q118" s="76"/>
      <c r="R118" s="78"/>
      <c r="S118" s="75"/>
      <c r="T118" s="76"/>
      <c r="U118" s="76"/>
      <c r="V118" s="77"/>
      <c r="W118" s="155"/>
      <c r="X118" s="76"/>
      <c r="Y118" s="76"/>
      <c r="Z118" s="78"/>
      <c r="AA118" s="75"/>
      <c r="AB118" s="76"/>
      <c r="AC118" s="76"/>
      <c r="AD118" s="77"/>
      <c r="AE118" s="155"/>
      <c r="AF118" s="76"/>
      <c r="AG118" s="76"/>
      <c r="AH118" s="78"/>
      <c r="AI118" s="75"/>
      <c r="AJ118" s="76"/>
      <c r="AK118" s="76"/>
      <c r="AL118" s="77"/>
      <c r="AM118" s="140" t="s">
        <v>85</v>
      </c>
      <c r="AN118" s="79" t="s">
        <v>290</v>
      </c>
    </row>
    <row r="119" spans="1:40" s="35" customFormat="1" ht="12.75" customHeight="1">
      <c r="A119" s="73"/>
      <c r="B119" s="80"/>
      <c r="C119" s="73" t="s">
        <v>436</v>
      </c>
      <c r="D119" s="216" t="s">
        <v>244</v>
      </c>
      <c r="E119" s="216" t="s">
        <v>437</v>
      </c>
      <c r="F119" s="143" t="s">
        <v>243</v>
      </c>
      <c r="G119" s="155"/>
      <c r="H119" s="76"/>
      <c r="I119" s="76"/>
      <c r="J119" s="78"/>
      <c r="K119" s="75">
        <v>0</v>
      </c>
      <c r="L119" s="76">
        <v>2</v>
      </c>
      <c r="M119" s="76" t="s">
        <v>48</v>
      </c>
      <c r="N119" s="77">
        <v>0</v>
      </c>
      <c r="O119" s="155"/>
      <c r="P119" s="76"/>
      <c r="Q119" s="76"/>
      <c r="R119" s="78"/>
      <c r="S119" s="75"/>
      <c r="T119" s="76"/>
      <c r="U119" s="76"/>
      <c r="V119" s="77"/>
      <c r="W119" s="155"/>
      <c r="X119" s="76"/>
      <c r="Y119" s="76"/>
      <c r="Z119" s="78"/>
      <c r="AA119" s="75"/>
      <c r="AB119" s="76"/>
      <c r="AC119" s="76"/>
      <c r="AD119" s="77"/>
      <c r="AE119" s="155"/>
      <c r="AF119" s="76"/>
      <c r="AG119" s="76"/>
      <c r="AH119" s="78"/>
      <c r="AI119" s="75"/>
      <c r="AJ119" s="76"/>
      <c r="AK119" s="76"/>
      <c r="AL119" s="77"/>
      <c r="AM119" s="140" t="s">
        <v>85</v>
      </c>
      <c r="AN119" s="79" t="s">
        <v>290</v>
      </c>
    </row>
    <row r="120" spans="1:40" s="35" customFormat="1" ht="12.75" customHeight="1">
      <c r="A120" s="73"/>
      <c r="B120" s="80"/>
      <c r="C120" s="73" t="s">
        <v>438</v>
      </c>
      <c r="D120" s="216" t="s">
        <v>245</v>
      </c>
      <c r="E120" s="216" t="s">
        <v>439</v>
      </c>
      <c r="F120" s="143" t="s">
        <v>244</v>
      </c>
      <c r="G120" s="155"/>
      <c r="H120" s="76"/>
      <c r="I120" s="76"/>
      <c r="J120" s="78"/>
      <c r="K120" s="75"/>
      <c r="L120" s="76"/>
      <c r="M120" s="76"/>
      <c r="N120" s="77"/>
      <c r="O120" s="155">
        <v>0</v>
      </c>
      <c r="P120" s="76">
        <v>2</v>
      </c>
      <c r="Q120" s="76" t="s">
        <v>48</v>
      </c>
      <c r="R120" s="78">
        <v>0</v>
      </c>
      <c r="S120" s="75"/>
      <c r="T120" s="76"/>
      <c r="U120" s="76"/>
      <c r="V120" s="77"/>
      <c r="W120" s="155"/>
      <c r="X120" s="76"/>
      <c r="Y120" s="76"/>
      <c r="Z120" s="78"/>
      <c r="AA120" s="75"/>
      <c r="AB120" s="76"/>
      <c r="AC120" s="76"/>
      <c r="AD120" s="77"/>
      <c r="AE120" s="155"/>
      <c r="AF120" s="76"/>
      <c r="AG120" s="76"/>
      <c r="AH120" s="78"/>
      <c r="AI120" s="75"/>
      <c r="AJ120" s="76"/>
      <c r="AK120" s="76"/>
      <c r="AL120" s="77"/>
      <c r="AM120" s="140" t="s">
        <v>85</v>
      </c>
      <c r="AN120" s="79" t="s">
        <v>289</v>
      </c>
    </row>
    <row r="121" spans="1:40" s="35" customFormat="1" ht="12.75" customHeight="1" thickBot="1">
      <c r="A121" s="208"/>
      <c r="B121" s="207"/>
      <c r="C121" s="237" t="s">
        <v>440</v>
      </c>
      <c r="D121" s="230" t="s">
        <v>66</v>
      </c>
      <c r="E121" s="230" t="s">
        <v>441</v>
      </c>
      <c r="F121" s="238" t="s">
        <v>246</v>
      </c>
      <c r="G121" s="199"/>
      <c r="H121" s="96"/>
      <c r="I121" s="96"/>
      <c r="J121" s="231"/>
      <c r="K121" s="95"/>
      <c r="L121" s="96"/>
      <c r="M121" s="96"/>
      <c r="N121" s="97"/>
      <c r="O121" s="199">
        <v>0</v>
      </c>
      <c r="P121" s="96">
        <v>0</v>
      </c>
      <c r="Q121" s="96" t="s">
        <v>67</v>
      </c>
      <c r="R121" s="87">
        <v>0</v>
      </c>
      <c r="S121" s="199"/>
      <c r="T121" s="96"/>
      <c r="U121" s="96"/>
      <c r="V121" s="97"/>
      <c r="W121" s="199"/>
      <c r="X121" s="96"/>
      <c r="Y121" s="96"/>
      <c r="Z121" s="231"/>
      <c r="AA121" s="95"/>
      <c r="AB121" s="96"/>
      <c r="AC121" s="96"/>
      <c r="AD121" s="97"/>
      <c r="AE121" s="199"/>
      <c r="AF121" s="96"/>
      <c r="AG121" s="96"/>
      <c r="AH121" s="231"/>
      <c r="AI121" s="95"/>
      <c r="AJ121" s="96"/>
      <c r="AK121" s="96"/>
      <c r="AL121" s="97"/>
      <c r="AM121" s="140" t="s">
        <v>85</v>
      </c>
      <c r="AN121" s="79" t="s">
        <v>289</v>
      </c>
    </row>
    <row r="122" spans="1:40" s="36" customFormat="1" ht="15.75" thickBot="1">
      <c r="A122" s="12"/>
      <c r="B122" s="12"/>
      <c r="C122" s="49"/>
      <c r="D122" s="26" t="s">
        <v>0</v>
      </c>
      <c r="E122" s="429"/>
      <c r="F122" s="49">
        <f>SUM(J122,N122,R122,V122,Z122,AD122,AH122,AL122)</f>
        <v>0</v>
      </c>
      <c r="G122" s="12">
        <f>SUM(G118:G120)</f>
        <v>0</v>
      </c>
      <c r="H122" s="23">
        <f>SUM(H118:H120)</f>
        <v>2</v>
      </c>
      <c r="I122" s="23"/>
      <c r="J122" s="24">
        <f>SUM(J118:J120)</f>
        <v>0</v>
      </c>
      <c r="K122" s="12">
        <f>SUM(K118:K120)</f>
        <v>0</v>
      </c>
      <c r="L122" s="23">
        <f>SUM(L118:L120)</f>
        <v>2</v>
      </c>
      <c r="M122" s="23"/>
      <c r="N122" s="24">
        <f>SUM(N118:N120)</f>
        <v>0</v>
      </c>
      <c r="O122" s="12">
        <f>SUM(O118:O120)</f>
        <v>0</v>
      </c>
      <c r="P122" s="23">
        <f>SUM(P118:P120)</f>
        <v>2</v>
      </c>
      <c r="Q122" s="23"/>
      <c r="R122" s="24">
        <f>SUM(R118:R120)</f>
        <v>0</v>
      </c>
      <c r="S122" s="58">
        <f aca="true" t="shared" si="15" ref="S122:AL122">SUM(S118:S120)</f>
        <v>0</v>
      </c>
      <c r="T122" s="58">
        <f t="shared" si="15"/>
        <v>0</v>
      </c>
      <c r="U122" s="23"/>
      <c r="V122" s="51">
        <f t="shared" si="15"/>
        <v>0</v>
      </c>
      <c r="W122" s="12">
        <f t="shared" si="15"/>
        <v>0</v>
      </c>
      <c r="X122" s="23">
        <f t="shared" si="15"/>
        <v>0</v>
      </c>
      <c r="Y122" s="23"/>
      <c r="Z122" s="51">
        <f t="shared" si="15"/>
        <v>0</v>
      </c>
      <c r="AA122" s="12">
        <f t="shared" si="15"/>
        <v>0</v>
      </c>
      <c r="AB122" s="263">
        <f t="shared" si="15"/>
        <v>0</v>
      </c>
      <c r="AC122" s="23"/>
      <c r="AD122" s="51">
        <f t="shared" si="15"/>
        <v>0</v>
      </c>
      <c r="AE122" s="58">
        <f t="shared" si="15"/>
        <v>0</v>
      </c>
      <c r="AF122" s="23">
        <f t="shared" si="15"/>
        <v>0</v>
      </c>
      <c r="AG122" s="23"/>
      <c r="AH122" s="51">
        <f t="shared" si="15"/>
        <v>0</v>
      </c>
      <c r="AI122" s="58">
        <f t="shared" si="15"/>
        <v>0</v>
      </c>
      <c r="AJ122" s="23">
        <f t="shared" si="15"/>
        <v>0</v>
      </c>
      <c r="AK122" s="263"/>
      <c r="AL122" s="24">
        <f t="shared" si="15"/>
        <v>0</v>
      </c>
      <c r="AM122" s="51"/>
      <c r="AN122" s="50"/>
    </row>
    <row r="123" spans="1:40" s="29" customFormat="1" ht="12.75" customHeight="1" thickBot="1">
      <c r="A123" s="568" t="s">
        <v>334</v>
      </c>
      <c r="B123" s="569"/>
      <c r="C123" s="569"/>
      <c r="D123" s="570"/>
      <c r="E123" s="570"/>
      <c r="F123" s="570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  <c r="T123" s="570"/>
      <c r="U123" s="570"/>
      <c r="V123" s="570"/>
      <c r="W123" s="570"/>
      <c r="X123" s="570"/>
      <c r="Y123" s="570"/>
      <c r="Z123" s="570"/>
      <c r="AA123" s="570"/>
      <c r="AB123" s="570"/>
      <c r="AC123" s="570"/>
      <c r="AD123" s="570"/>
      <c r="AE123" s="570"/>
      <c r="AF123" s="570"/>
      <c r="AG123" s="570"/>
      <c r="AH123" s="570"/>
      <c r="AI123" s="570"/>
      <c r="AJ123" s="570"/>
      <c r="AK123" s="570"/>
      <c r="AL123" s="570"/>
      <c r="AM123" s="570"/>
      <c r="AN123" s="572"/>
    </row>
    <row r="124" spans="1:40" s="29" customFormat="1" ht="12.75" customHeight="1" thickBot="1">
      <c r="A124" s="148"/>
      <c r="B124" s="148"/>
      <c r="C124" s="148" t="s">
        <v>427</v>
      </c>
      <c r="D124" s="131" t="s">
        <v>268</v>
      </c>
      <c r="E124" s="430" t="s">
        <v>428</v>
      </c>
      <c r="F124" s="149"/>
      <c r="G124" s="150"/>
      <c r="H124" s="137"/>
      <c r="I124" s="137"/>
      <c r="J124" s="152"/>
      <c r="K124" s="150"/>
      <c r="L124" s="137"/>
      <c r="M124" s="137"/>
      <c r="N124" s="152"/>
      <c r="O124" s="150"/>
      <c r="P124" s="137"/>
      <c r="Q124" s="137"/>
      <c r="R124" s="152"/>
      <c r="S124" s="150"/>
      <c r="T124" s="137"/>
      <c r="U124" s="137"/>
      <c r="V124" s="152"/>
      <c r="W124" s="150"/>
      <c r="X124" s="137"/>
      <c r="Y124" s="137"/>
      <c r="Z124" s="152"/>
      <c r="AA124" s="150">
        <v>0</v>
      </c>
      <c r="AB124" s="137" t="s">
        <v>115</v>
      </c>
      <c r="AC124" s="137" t="s">
        <v>48</v>
      </c>
      <c r="AD124" s="152">
        <v>3</v>
      </c>
      <c r="AE124" s="150"/>
      <c r="AF124" s="137"/>
      <c r="AG124" s="137"/>
      <c r="AH124" s="152"/>
      <c r="AI124" s="138"/>
      <c r="AJ124" s="137"/>
      <c r="AK124" s="137"/>
      <c r="AL124" s="151"/>
      <c r="AM124" s="148" t="s">
        <v>83</v>
      </c>
      <c r="AN124" s="89" t="s">
        <v>90</v>
      </c>
    </row>
    <row r="125" spans="1:40" ht="12.75" customHeight="1" thickBot="1">
      <c r="A125" s="142"/>
      <c r="B125" s="83"/>
      <c r="C125" s="148" t="s">
        <v>429</v>
      </c>
      <c r="D125" s="136" t="s">
        <v>269</v>
      </c>
      <c r="E125" s="136" t="s">
        <v>430</v>
      </c>
      <c r="F125" s="143"/>
      <c r="G125" s="75"/>
      <c r="H125" s="76"/>
      <c r="I125" s="76"/>
      <c r="J125" s="77"/>
      <c r="K125" s="75"/>
      <c r="L125" s="76"/>
      <c r="M125" s="76"/>
      <c r="N125" s="77"/>
      <c r="O125" s="75"/>
      <c r="P125" s="76"/>
      <c r="Q125" s="76"/>
      <c r="R125" s="77"/>
      <c r="S125" s="75"/>
      <c r="T125" s="76"/>
      <c r="U125" s="76"/>
      <c r="V125" s="77"/>
      <c r="W125" s="75"/>
      <c r="X125" s="76"/>
      <c r="Y125" s="76"/>
      <c r="Z125" s="77"/>
      <c r="AA125" s="75"/>
      <c r="AB125" s="76"/>
      <c r="AC125" s="76"/>
      <c r="AD125" s="77"/>
      <c r="AE125" s="75">
        <v>0</v>
      </c>
      <c r="AF125" s="76" t="s">
        <v>115</v>
      </c>
      <c r="AG125" s="76" t="s">
        <v>48</v>
      </c>
      <c r="AH125" s="77">
        <v>3</v>
      </c>
      <c r="AI125" s="155"/>
      <c r="AJ125" s="76"/>
      <c r="AK125" s="76"/>
      <c r="AL125" s="78"/>
      <c r="AM125" s="153" t="s">
        <v>84</v>
      </c>
      <c r="AN125" s="79" t="s">
        <v>291</v>
      </c>
    </row>
    <row r="126" spans="1:40" s="22" customFormat="1" ht="12.75" customHeight="1" thickBot="1">
      <c r="A126" s="159"/>
      <c r="B126" s="83"/>
      <c r="C126" s="208" t="s">
        <v>770</v>
      </c>
      <c r="D126" s="136" t="s">
        <v>270</v>
      </c>
      <c r="E126" s="136" t="s">
        <v>431</v>
      </c>
      <c r="F126" s="143"/>
      <c r="G126" s="91"/>
      <c r="H126" s="92"/>
      <c r="I126" s="92"/>
      <c r="J126" s="93"/>
      <c r="K126" s="91"/>
      <c r="L126" s="92"/>
      <c r="M126" s="92"/>
      <c r="N126" s="93"/>
      <c r="O126" s="91"/>
      <c r="P126" s="92"/>
      <c r="Q126" s="92"/>
      <c r="R126" s="93"/>
      <c r="S126" s="91"/>
      <c r="T126" s="92"/>
      <c r="U126" s="92"/>
      <c r="V126" s="93"/>
      <c r="W126" s="91"/>
      <c r="X126" s="92"/>
      <c r="Y126" s="92"/>
      <c r="Z126" s="93"/>
      <c r="AA126" s="91"/>
      <c r="AB126" s="92"/>
      <c r="AC126" s="92"/>
      <c r="AD126" s="93"/>
      <c r="AE126" s="91"/>
      <c r="AF126" s="92"/>
      <c r="AG126" s="92"/>
      <c r="AH126" s="93"/>
      <c r="AI126" s="161">
        <v>0</v>
      </c>
      <c r="AJ126" s="92">
        <v>1</v>
      </c>
      <c r="AK126" s="92" t="s">
        <v>48</v>
      </c>
      <c r="AL126" s="160">
        <v>3</v>
      </c>
      <c r="AM126" s="153" t="s">
        <v>83</v>
      </c>
      <c r="AN126" s="88" t="s">
        <v>750</v>
      </c>
    </row>
    <row r="127" spans="1:40" s="31" customFormat="1" ht="13.5" thickBot="1">
      <c r="A127" s="146"/>
      <c r="B127" s="83"/>
      <c r="C127" s="208" t="s">
        <v>432</v>
      </c>
      <c r="D127" s="136" t="s">
        <v>80</v>
      </c>
      <c r="E127" s="136" t="s">
        <v>433</v>
      </c>
      <c r="F127" s="143"/>
      <c r="G127" s="91"/>
      <c r="H127" s="92"/>
      <c r="I127" s="92"/>
      <c r="J127" s="93"/>
      <c r="K127" s="91"/>
      <c r="L127" s="92"/>
      <c r="M127" s="92"/>
      <c r="N127" s="93"/>
      <c r="O127" s="91"/>
      <c r="P127" s="92"/>
      <c r="Q127" s="92"/>
      <c r="R127" s="93"/>
      <c r="S127" s="91"/>
      <c r="T127" s="92"/>
      <c r="U127" s="92"/>
      <c r="V127" s="93"/>
      <c r="W127" s="91"/>
      <c r="X127" s="92"/>
      <c r="Y127" s="92"/>
      <c r="Z127" s="93"/>
      <c r="AA127" s="91"/>
      <c r="AB127" s="92"/>
      <c r="AC127" s="92"/>
      <c r="AD127" s="93"/>
      <c r="AE127" s="91"/>
      <c r="AF127" s="92"/>
      <c r="AG127" s="92"/>
      <c r="AH127" s="93"/>
      <c r="AI127" s="161">
        <v>0</v>
      </c>
      <c r="AJ127" s="92">
        <v>0</v>
      </c>
      <c r="AK127" s="92" t="s">
        <v>48</v>
      </c>
      <c r="AL127" s="160">
        <v>6</v>
      </c>
      <c r="AM127" s="153" t="s">
        <v>83</v>
      </c>
      <c r="AN127" s="94" t="s">
        <v>90</v>
      </c>
    </row>
    <row r="128" spans="1:40" s="36" customFormat="1" ht="15.75" thickBot="1">
      <c r="A128" s="12"/>
      <c r="B128" s="12"/>
      <c r="C128" s="49"/>
      <c r="D128" s="26" t="s">
        <v>0</v>
      </c>
      <c r="E128" s="429"/>
      <c r="F128" s="49">
        <f>SUM(J128,N128,R128,V128,Z128,AD128,AH128,AL128)</f>
        <v>15</v>
      </c>
      <c r="G128" s="253">
        <f aca="true" t="shared" si="16" ref="G128:Z128">SUM(G124:G127)</f>
        <v>0</v>
      </c>
      <c r="H128" s="58">
        <f t="shared" si="16"/>
        <v>0</v>
      </c>
      <c r="I128" s="23"/>
      <c r="J128" s="46">
        <f t="shared" si="16"/>
        <v>0</v>
      </c>
      <c r="K128" s="253">
        <f t="shared" si="16"/>
        <v>0</v>
      </c>
      <c r="L128" s="23">
        <f t="shared" si="16"/>
        <v>0</v>
      </c>
      <c r="M128" s="264"/>
      <c r="N128" s="24">
        <f t="shared" si="16"/>
        <v>0</v>
      </c>
      <c r="O128" s="253">
        <f t="shared" si="16"/>
        <v>0</v>
      </c>
      <c r="P128" s="58">
        <f t="shared" si="16"/>
        <v>0</v>
      </c>
      <c r="Q128" s="58"/>
      <c r="R128" s="24">
        <f t="shared" si="16"/>
        <v>0</v>
      </c>
      <c r="S128" s="253">
        <f t="shared" si="16"/>
        <v>0</v>
      </c>
      <c r="T128" s="23">
        <f t="shared" si="16"/>
        <v>0</v>
      </c>
      <c r="U128" s="264"/>
      <c r="V128" s="24">
        <f t="shared" si="16"/>
        <v>0</v>
      </c>
      <c r="W128" s="253">
        <f t="shared" si="16"/>
        <v>0</v>
      </c>
      <c r="X128" s="58">
        <f t="shared" si="16"/>
        <v>0</v>
      </c>
      <c r="Y128" s="58"/>
      <c r="Z128" s="24">
        <f t="shared" si="16"/>
        <v>0</v>
      </c>
      <c r="AA128" s="44">
        <f>SUM(AA124:AA127)</f>
        <v>0</v>
      </c>
      <c r="AB128" s="45">
        <f>SUM(AB124:AB127)</f>
        <v>0</v>
      </c>
      <c r="AC128" s="45"/>
      <c r="AD128" s="53">
        <f>SUM(AD124:AD127)</f>
        <v>3</v>
      </c>
      <c r="AE128" s="44">
        <f>SUM(AE124:AE127)</f>
        <v>0</v>
      </c>
      <c r="AF128" s="45">
        <f>SUM(AF124:AF127)</f>
        <v>0</v>
      </c>
      <c r="AG128" s="45"/>
      <c r="AH128" s="53">
        <f>SUM(AH124:AH127)</f>
        <v>3</v>
      </c>
      <c r="AI128" s="46">
        <f>SUM(AI124:AI127)</f>
        <v>0</v>
      </c>
      <c r="AJ128" s="45">
        <f>SUM(AJ124:AJ127)</f>
        <v>1</v>
      </c>
      <c r="AK128" s="45"/>
      <c r="AL128" s="24">
        <f>SUM(AL124:AL127)</f>
        <v>9</v>
      </c>
      <c r="AM128" s="51"/>
      <c r="AN128" s="50"/>
    </row>
    <row r="129" spans="1:40" s="37" customFormat="1" ht="15.75" thickBot="1">
      <c r="A129" s="11"/>
      <c r="B129" s="11"/>
      <c r="C129" s="11"/>
      <c r="D129" s="65" t="s">
        <v>0</v>
      </c>
      <c r="E129" s="38"/>
      <c r="F129" s="57">
        <f>SUM(J129,N129,R129,V129,Z129,AD129,AH129,AL129)</f>
        <v>197</v>
      </c>
      <c r="G129" s="263">
        <f>SUM(G27,G37,G49,G66,G72,G75,G81,G87,G91,G95,G99,G106,G116,G122,G128)</f>
        <v>12</v>
      </c>
      <c r="H129" s="23">
        <f>SUM(H27,H37,H49,H66,H72,H75,H81,H87,H91,H95,H99,H106,H116,H122,H128)</f>
        <v>17</v>
      </c>
      <c r="I129" s="263"/>
      <c r="J129" s="24">
        <f>SUM(J27,J37,J49,J66,J72,J75,J81,J87,J91,J95,J99,J106,J116,J122,J128)</f>
        <v>31</v>
      </c>
      <c r="K129" s="12">
        <f>SUM(K27,K37,K49,K66,K72,K75,K81,K87,K91,K95,K99,K106,K116,K122,K128)</f>
        <v>11</v>
      </c>
      <c r="L129" s="23">
        <f>SUM(L27,L37,L49,L66,L72,L75,L81,L87,L91,L95,L99,L106,L116,L122,L128)</f>
        <v>48</v>
      </c>
      <c r="M129" s="263"/>
      <c r="N129" s="24">
        <f>SUM(N27,N37,N49,N66,N72,N75,N81,N87,N91,N95,N99,N106,N116,N122,N128)</f>
        <v>32</v>
      </c>
      <c r="O129" s="58">
        <f>SUM(O27,O37,O49,O66,O72,O75,O81,O87,O91,O95,O99,O106,O116,O122,O128)</f>
        <v>8</v>
      </c>
      <c r="P129" s="23">
        <f>SUM(P27,P37,P49,P66,P72,P75,P81,P87,P91,P95,P99,P106,P116,P122,P128)</f>
        <v>46</v>
      </c>
      <c r="Q129" s="263"/>
      <c r="R129" s="24">
        <f>SUM(R27,R37,R49,R66,R72,R75,R81,R87,R91,R95,R99,R106,R116,R122,R128)</f>
        <v>27</v>
      </c>
      <c r="S129" s="58">
        <f>SUM(S27,S37,S49,S66,S72,S75,S81,S87,S91,S95,S99,S106,S116,S122,S128)</f>
        <v>9</v>
      </c>
      <c r="T129" s="58">
        <f>SUM(T27,T37,T49,T66,T72,T75,T81,T87,T91,T95,T99,T106,T116,T122,T128)</f>
        <v>74</v>
      </c>
      <c r="U129" s="23"/>
      <c r="V129" s="51">
        <f>SUM(V27,V37,V49,V66,V72,V75,V81,V87,V91,V95,V99,V106,V116,V122,V128)</f>
        <v>29</v>
      </c>
      <c r="W129" s="58">
        <f>SUM(W27,W37,W49,W66,W72,W75,W81,W87,W91,W95,W99,W106,W116,W122,W128)</f>
        <v>5</v>
      </c>
      <c r="X129" s="58">
        <f>SUM(X27,X37,X49,X66,X72,X75,X81,X87,X91,X95,X99,X106,X116,X122,X128)</f>
        <v>74</v>
      </c>
      <c r="Y129" s="23"/>
      <c r="Z129" s="51">
        <f>SUM(Z27,Z37,Z49,Z66,Z72,Z75,Z81,Z87,Z91,Z95,Z99,Z106,Z116,Z122,Z128)</f>
        <v>28</v>
      </c>
      <c r="AA129" s="58">
        <f>SUM(AA27,AA37,AA49,AA66,AA72,AA75,AA81,AA87,AA91,AA95,AA99,AA106,AA116,AA122,AA128)</f>
        <v>0</v>
      </c>
      <c r="AB129" s="23">
        <f>SUM(AB27,AB37,AB49,AB66,AB72,AB75,AB81,AB87,AB91,AB95,AB99,AB106,AB116,AB122,AB128)</f>
        <v>135</v>
      </c>
      <c r="AC129" s="23"/>
      <c r="AD129" s="51">
        <f>SUM(AD27,AD37,AD49,AD66,AD72,AD75,AD81,AD87,AD91,AD95,AD99,AD106,AD116,AD122,AD128)</f>
        <v>9</v>
      </c>
      <c r="AE129" s="58">
        <f>SUM(AE27,AE37,AE49,AE66,AE72,AE75,AE81,AE87,AE91,AE95,AE99,AE106,AE116,AE122,AE128)</f>
        <v>2</v>
      </c>
      <c r="AF129" s="58">
        <f>SUM(AF27,AF37,AF49,AF66,AF72,AF75,AF81,AF87,AF91,AF95,AF99,AF106,AF116,AF122,AF128)</f>
        <v>140</v>
      </c>
      <c r="AG129" s="23"/>
      <c r="AH129" s="51">
        <f>SUM(AH27,AH37,AH49,AH66,AH72,AH75,AH81,AH87,AH91,AH95,AH99,AH106,AH116,AH122,AH128)</f>
        <v>20</v>
      </c>
      <c r="AI129" s="58">
        <f>SUM(AI27,AI37,AI49,AI66,AI72,AI75,AI81,AI87,AI91,AI95,AI99,AI106,AI116,AI122,AI128)</f>
        <v>0</v>
      </c>
      <c r="AJ129" s="23">
        <f>SUM(AJ27,AJ37,AJ49,AJ66,AJ72,AJ75,AJ81,AJ87,AJ91,AJ95,AJ99,AJ106,AJ116,AJ122,AJ128)</f>
        <v>301</v>
      </c>
      <c r="AK129" s="23"/>
      <c r="AL129" s="265">
        <f>SUM(AL27,AL37,AL49,AL66,AL72,AL75,AL81,AL87,AL91,AL95,AL99,AL106,AL116,AL122,AL128)</f>
        <v>21</v>
      </c>
      <c r="AM129" s="20" t="s">
        <v>20</v>
      </c>
      <c r="AN129" s="16"/>
    </row>
    <row r="130" spans="1:40" s="22" customFormat="1" ht="16.5" thickBot="1">
      <c r="A130" s="519" t="s">
        <v>320</v>
      </c>
      <c r="B130" s="520"/>
      <c r="C130" s="520"/>
      <c r="D130" s="608"/>
      <c r="E130" s="608"/>
      <c r="F130" s="608"/>
      <c r="G130" s="609"/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09"/>
      <c r="S130" s="609"/>
      <c r="T130" s="609"/>
      <c r="U130" s="609"/>
      <c r="V130" s="609"/>
      <c r="W130" s="609"/>
      <c r="X130" s="609"/>
      <c r="Y130" s="609"/>
      <c r="Z130" s="609"/>
      <c r="AA130" s="609"/>
      <c r="AB130" s="609"/>
      <c r="AC130" s="609"/>
      <c r="AD130" s="609"/>
      <c r="AE130" s="609"/>
      <c r="AF130" s="609"/>
      <c r="AG130" s="609"/>
      <c r="AH130" s="609"/>
      <c r="AI130" s="609"/>
      <c r="AJ130" s="609"/>
      <c r="AK130" s="609"/>
      <c r="AL130" s="609"/>
      <c r="AM130" s="608"/>
      <c r="AN130" s="610"/>
    </row>
    <row r="131" spans="1:40" ht="13.5" thickBot="1">
      <c r="A131" s="561" t="s">
        <v>293</v>
      </c>
      <c r="B131" s="562"/>
      <c r="C131" s="562"/>
      <c r="D131" s="577"/>
      <c r="E131" s="577"/>
      <c r="F131" s="577"/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77"/>
      <c r="AI131" s="577"/>
      <c r="AJ131" s="577"/>
      <c r="AK131" s="577"/>
      <c r="AL131" s="577"/>
      <c r="AM131" s="577"/>
      <c r="AN131" s="579"/>
    </row>
    <row r="132" spans="1:40" ht="16.5" thickBot="1">
      <c r="A132" s="606" t="s">
        <v>292</v>
      </c>
      <c r="B132" s="580"/>
      <c r="C132" s="580"/>
      <c r="D132" s="577"/>
      <c r="E132" s="577"/>
      <c r="F132" s="577"/>
      <c r="G132" s="577"/>
      <c r="H132" s="577"/>
      <c r="I132" s="577"/>
      <c r="J132" s="577"/>
      <c r="K132" s="577"/>
      <c r="L132" s="577"/>
      <c r="M132" s="577"/>
      <c r="N132" s="577"/>
      <c r="O132" s="577"/>
      <c r="P132" s="577"/>
      <c r="Q132" s="577"/>
      <c r="R132" s="577"/>
      <c r="S132" s="607"/>
      <c r="T132" s="607"/>
      <c r="U132" s="607"/>
      <c r="V132" s="607"/>
      <c r="W132" s="577"/>
      <c r="X132" s="577"/>
      <c r="Y132" s="577"/>
      <c r="Z132" s="577"/>
      <c r="AA132" s="577"/>
      <c r="AB132" s="577"/>
      <c r="AC132" s="577"/>
      <c r="AD132" s="577"/>
      <c r="AE132" s="577"/>
      <c r="AF132" s="577"/>
      <c r="AG132" s="577"/>
      <c r="AH132" s="577"/>
      <c r="AI132" s="577"/>
      <c r="AJ132" s="577"/>
      <c r="AK132" s="577"/>
      <c r="AL132" s="577"/>
      <c r="AM132" s="577"/>
      <c r="AN132" s="579"/>
    </row>
    <row r="133" spans="1:40" ht="25.5">
      <c r="A133" s="98"/>
      <c r="B133" s="83"/>
      <c r="C133" s="83" t="s">
        <v>442</v>
      </c>
      <c r="D133" s="99" t="s">
        <v>294</v>
      </c>
      <c r="E133" s="99" t="s">
        <v>443</v>
      </c>
      <c r="F133" s="168"/>
      <c r="G133" s="166"/>
      <c r="H133" s="70"/>
      <c r="I133" s="70"/>
      <c r="J133" s="71"/>
      <c r="K133" s="69"/>
      <c r="L133" s="70"/>
      <c r="M133" s="70"/>
      <c r="N133" s="71"/>
      <c r="O133" s="69"/>
      <c r="P133" s="70"/>
      <c r="Q133" s="72"/>
      <c r="R133" s="72"/>
      <c r="S133" s="169"/>
      <c r="T133" s="170"/>
      <c r="U133" s="170"/>
      <c r="V133" s="336"/>
      <c r="W133" s="311">
        <v>1</v>
      </c>
      <c r="X133" s="70">
        <v>1</v>
      </c>
      <c r="Y133" s="70" t="s">
        <v>61</v>
      </c>
      <c r="Z133" s="71">
        <v>3</v>
      </c>
      <c r="AA133" s="69"/>
      <c r="AB133" s="70"/>
      <c r="AC133" s="70"/>
      <c r="AD133" s="71"/>
      <c r="AE133" s="69"/>
      <c r="AF133" s="70"/>
      <c r="AG133" s="70"/>
      <c r="AH133" s="71"/>
      <c r="AI133" s="169"/>
      <c r="AJ133" s="170"/>
      <c r="AK133" s="170"/>
      <c r="AL133" s="171"/>
      <c r="AM133" s="84" t="s">
        <v>84</v>
      </c>
      <c r="AN133" s="172" t="s">
        <v>149</v>
      </c>
    </row>
    <row r="134" spans="1:40" ht="13.5" thickBot="1">
      <c r="A134" s="393"/>
      <c r="B134" s="173"/>
      <c r="C134" s="129" t="s">
        <v>444</v>
      </c>
      <c r="D134" s="99" t="s">
        <v>217</v>
      </c>
      <c r="E134" s="99" t="s">
        <v>445</v>
      </c>
      <c r="F134" s="174"/>
      <c r="G134" s="175"/>
      <c r="H134" s="176"/>
      <c r="I134" s="176"/>
      <c r="J134" s="177"/>
      <c r="K134" s="178"/>
      <c r="L134" s="176"/>
      <c r="M134" s="176"/>
      <c r="N134" s="177"/>
      <c r="O134" s="178"/>
      <c r="P134" s="176"/>
      <c r="Q134" s="176"/>
      <c r="R134" s="309"/>
      <c r="S134" s="101"/>
      <c r="T134" s="102"/>
      <c r="U134" s="102"/>
      <c r="V134" s="109"/>
      <c r="W134" s="175"/>
      <c r="X134" s="176"/>
      <c r="Y134" s="176"/>
      <c r="Z134" s="177"/>
      <c r="AA134" s="178">
        <v>1</v>
      </c>
      <c r="AB134" s="176">
        <v>1</v>
      </c>
      <c r="AC134" s="176" t="s">
        <v>48</v>
      </c>
      <c r="AD134" s="177">
        <v>4</v>
      </c>
      <c r="AE134" s="178"/>
      <c r="AF134" s="176"/>
      <c r="AG134" s="176"/>
      <c r="AH134" s="177"/>
      <c r="AI134" s="179"/>
      <c r="AJ134" s="180"/>
      <c r="AK134" s="180"/>
      <c r="AL134" s="181"/>
      <c r="AM134" s="79" t="s">
        <v>84</v>
      </c>
      <c r="AN134" s="98" t="s">
        <v>149</v>
      </c>
    </row>
    <row r="135" spans="1:40" ht="13.5" thickBot="1">
      <c r="A135" s="98"/>
      <c r="B135" s="83"/>
      <c r="C135" s="148" t="s">
        <v>446</v>
      </c>
      <c r="D135" s="81" t="s">
        <v>218</v>
      </c>
      <c r="E135" s="81" t="s">
        <v>447</v>
      </c>
      <c r="F135" s="411"/>
      <c r="G135" s="100"/>
      <c r="H135" s="76"/>
      <c r="I135" s="76"/>
      <c r="J135" s="77"/>
      <c r="K135" s="75"/>
      <c r="L135" s="76"/>
      <c r="M135" s="76"/>
      <c r="N135" s="77"/>
      <c r="O135" s="75"/>
      <c r="P135" s="76"/>
      <c r="Q135" s="76"/>
      <c r="R135" s="310"/>
      <c r="S135" s="334"/>
      <c r="T135" s="335"/>
      <c r="U135" s="335"/>
      <c r="V135" s="275"/>
      <c r="W135" s="155"/>
      <c r="X135" s="76"/>
      <c r="Y135" s="76"/>
      <c r="Z135" s="77"/>
      <c r="AA135" s="101"/>
      <c r="AB135" s="102"/>
      <c r="AC135" s="102"/>
      <c r="AD135" s="183"/>
      <c r="AE135" s="75">
        <v>0</v>
      </c>
      <c r="AF135" s="76">
        <v>2</v>
      </c>
      <c r="AG135" s="76" t="s">
        <v>48</v>
      </c>
      <c r="AH135" s="77">
        <v>3</v>
      </c>
      <c r="AI135" s="75"/>
      <c r="AJ135" s="76"/>
      <c r="AK135" s="76"/>
      <c r="AL135" s="77"/>
      <c r="AM135" s="89" t="s">
        <v>84</v>
      </c>
      <c r="AN135" s="132" t="s">
        <v>149</v>
      </c>
    </row>
    <row r="136" spans="1:40" ht="13.5" thickBot="1">
      <c r="A136" s="19"/>
      <c r="B136" s="19"/>
      <c r="C136" s="19"/>
      <c r="D136" s="26" t="s">
        <v>0</v>
      </c>
      <c r="E136" s="435"/>
      <c r="F136" s="3">
        <f>SUM(J136,N136,R136,V136,Z136,AD136,AH136,AL136)</f>
        <v>10</v>
      </c>
      <c r="G136" s="12">
        <f>SUM(G133:G135)</f>
        <v>0</v>
      </c>
      <c r="H136" s="23">
        <f>SUM(H133:H135)</f>
        <v>0</v>
      </c>
      <c r="I136" s="23"/>
      <c r="J136" s="24">
        <f>SUM(J133:J135)</f>
        <v>0</v>
      </c>
      <c r="K136" s="12">
        <f>SUM(K133:K135)</f>
        <v>0</v>
      </c>
      <c r="L136" s="263">
        <f>SUM(L133:L135)</f>
        <v>0</v>
      </c>
      <c r="M136" s="58"/>
      <c r="N136" s="24">
        <f>SUM(N133:N135)</f>
        <v>0</v>
      </c>
      <c r="O136" s="58">
        <f>SUM(O133:O135)</f>
        <v>0</v>
      </c>
      <c r="P136" s="58">
        <f>SUM(P133:P135)</f>
        <v>0</v>
      </c>
      <c r="Q136" s="23"/>
      <c r="R136" s="51">
        <f>SUM(R133:R135)</f>
        <v>0</v>
      </c>
      <c r="S136" s="267">
        <f>SUM(S133:S135)</f>
        <v>0</v>
      </c>
      <c r="T136" s="40">
        <f>SUM(T133:T135)</f>
        <v>0</v>
      </c>
      <c r="U136" s="266"/>
      <c r="V136" s="52">
        <f>SUM(V133:V135)</f>
        <v>0</v>
      </c>
      <c r="W136" s="58">
        <f>SUM(W133:W135)</f>
        <v>1</v>
      </c>
      <c r="X136" s="58">
        <f>SUM(X133:X135)</f>
        <v>1</v>
      </c>
      <c r="Y136" s="58"/>
      <c r="Z136" s="24">
        <f>SUM(Z133:Z135)</f>
        <v>3</v>
      </c>
      <c r="AA136" s="58">
        <f>SUM(AA133:AA135)</f>
        <v>1</v>
      </c>
      <c r="AB136" s="23">
        <f>SUM(AB133:AB135)</f>
        <v>1</v>
      </c>
      <c r="AC136" s="263"/>
      <c r="AD136" s="24">
        <f>SUM(AD133:AD135)</f>
        <v>4</v>
      </c>
      <c r="AE136" s="58">
        <f>SUM(AE133:AE135)</f>
        <v>0</v>
      </c>
      <c r="AF136" s="23">
        <f>SUM(AF133:AF135)</f>
        <v>2</v>
      </c>
      <c r="AG136" s="263"/>
      <c r="AH136" s="24">
        <f>SUM(AH133:AH135)</f>
        <v>3</v>
      </c>
      <c r="AI136" s="12">
        <f>SUM(AI133:AI135)</f>
        <v>0</v>
      </c>
      <c r="AJ136" s="263">
        <f>SUM(AJ133:AJ135)</f>
        <v>0</v>
      </c>
      <c r="AK136" s="23"/>
      <c r="AL136" s="51">
        <f>SUM(AL133:AL135)</f>
        <v>0</v>
      </c>
      <c r="AM136" s="21" t="s">
        <v>20</v>
      </c>
      <c r="AN136" s="16"/>
    </row>
    <row r="137" spans="1:40" ht="16.5" thickBot="1">
      <c r="A137" s="606" t="s">
        <v>210</v>
      </c>
      <c r="B137" s="580"/>
      <c r="C137" s="580"/>
      <c r="D137" s="577"/>
      <c r="E137" s="577"/>
      <c r="F137" s="577"/>
      <c r="G137" s="577"/>
      <c r="H137" s="577"/>
      <c r="I137" s="577"/>
      <c r="J137" s="577"/>
      <c r="K137" s="577"/>
      <c r="L137" s="577"/>
      <c r="M137" s="577"/>
      <c r="N137" s="577"/>
      <c r="O137" s="577"/>
      <c r="P137" s="577"/>
      <c r="Q137" s="577"/>
      <c r="R137" s="577"/>
      <c r="S137" s="607"/>
      <c r="T137" s="607"/>
      <c r="U137" s="607"/>
      <c r="V137" s="607"/>
      <c r="W137" s="577"/>
      <c r="X137" s="577"/>
      <c r="Y137" s="577"/>
      <c r="Z137" s="577"/>
      <c r="AA137" s="577"/>
      <c r="AB137" s="577"/>
      <c r="AC137" s="577"/>
      <c r="AD137" s="577"/>
      <c r="AE137" s="577"/>
      <c r="AF137" s="577"/>
      <c r="AG137" s="577"/>
      <c r="AH137" s="577"/>
      <c r="AI137" s="577"/>
      <c r="AJ137" s="577"/>
      <c r="AK137" s="577"/>
      <c r="AL137" s="577"/>
      <c r="AM137" s="577"/>
      <c r="AN137" s="579"/>
    </row>
    <row r="138" spans="1:40" s="31" customFormat="1" ht="12.75">
      <c r="A138" s="98"/>
      <c r="B138" s="83"/>
      <c r="C138" s="83" t="s">
        <v>448</v>
      </c>
      <c r="D138" s="99" t="s">
        <v>159</v>
      </c>
      <c r="E138" s="99" t="s">
        <v>449</v>
      </c>
      <c r="F138" s="168"/>
      <c r="G138" s="166"/>
      <c r="H138" s="70"/>
      <c r="I138" s="70"/>
      <c r="J138" s="71"/>
      <c r="K138" s="69"/>
      <c r="L138" s="70"/>
      <c r="M138" s="70"/>
      <c r="N138" s="71"/>
      <c r="O138" s="69"/>
      <c r="P138" s="70"/>
      <c r="Q138" s="72"/>
      <c r="R138" s="72"/>
      <c r="S138" s="169"/>
      <c r="T138" s="170"/>
      <c r="U138" s="170"/>
      <c r="V138" s="336"/>
      <c r="W138" s="311">
        <v>0</v>
      </c>
      <c r="X138" s="70">
        <v>2</v>
      </c>
      <c r="Y138" s="70" t="s">
        <v>61</v>
      </c>
      <c r="Z138" s="71">
        <v>3</v>
      </c>
      <c r="AA138" s="69"/>
      <c r="AB138" s="70"/>
      <c r="AC138" s="70"/>
      <c r="AD138" s="71"/>
      <c r="AE138" s="69"/>
      <c r="AF138" s="70"/>
      <c r="AG138" s="70"/>
      <c r="AH138" s="71"/>
      <c r="AI138" s="169"/>
      <c r="AJ138" s="170"/>
      <c r="AK138" s="170"/>
      <c r="AL138" s="171"/>
      <c r="AM138" s="84" t="s">
        <v>33</v>
      </c>
      <c r="AN138" s="172" t="s">
        <v>157</v>
      </c>
    </row>
    <row r="139" spans="1:40" s="22" customFormat="1" ht="13.5" thickBot="1">
      <c r="A139" s="393"/>
      <c r="B139" s="173"/>
      <c r="C139" s="129" t="s">
        <v>450</v>
      </c>
      <c r="D139" s="99" t="s">
        <v>160</v>
      </c>
      <c r="E139" s="99" t="s">
        <v>451</v>
      </c>
      <c r="F139" s="174"/>
      <c r="G139" s="175"/>
      <c r="H139" s="176"/>
      <c r="I139" s="176"/>
      <c r="J139" s="177"/>
      <c r="K139" s="178"/>
      <c r="L139" s="176"/>
      <c r="M139" s="176"/>
      <c r="N139" s="177"/>
      <c r="O139" s="178"/>
      <c r="P139" s="176"/>
      <c r="Q139" s="176"/>
      <c r="R139" s="309"/>
      <c r="S139" s="101"/>
      <c r="T139" s="102"/>
      <c r="U139" s="102"/>
      <c r="V139" s="109"/>
      <c r="W139" s="175"/>
      <c r="X139" s="176"/>
      <c r="Y139" s="176"/>
      <c r="Z139" s="177"/>
      <c r="AA139" s="178">
        <v>1</v>
      </c>
      <c r="AB139" s="176">
        <v>1</v>
      </c>
      <c r="AC139" s="176" t="s">
        <v>48</v>
      </c>
      <c r="AD139" s="177">
        <v>4</v>
      </c>
      <c r="AE139" s="178"/>
      <c r="AF139" s="176"/>
      <c r="AG139" s="176"/>
      <c r="AH139" s="177"/>
      <c r="AI139" s="179"/>
      <c r="AJ139" s="180"/>
      <c r="AK139" s="180"/>
      <c r="AL139" s="181"/>
      <c r="AM139" s="79" t="s">
        <v>84</v>
      </c>
      <c r="AN139" s="98" t="s">
        <v>170</v>
      </c>
    </row>
    <row r="140" spans="1:40" s="22" customFormat="1" ht="13.5" thickBot="1">
      <c r="A140" s="98"/>
      <c r="B140" s="83"/>
      <c r="C140" s="148" t="s">
        <v>452</v>
      </c>
      <c r="D140" s="81" t="s">
        <v>158</v>
      </c>
      <c r="E140" s="81" t="s">
        <v>453</v>
      </c>
      <c r="F140" s="182"/>
      <c r="G140" s="100"/>
      <c r="H140" s="76"/>
      <c r="I140" s="76"/>
      <c r="J140" s="77"/>
      <c r="K140" s="75"/>
      <c r="L140" s="76"/>
      <c r="M140" s="76"/>
      <c r="N140" s="77"/>
      <c r="O140" s="75"/>
      <c r="P140" s="76"/>
      <c r="Q140" s="76"/>
      <c r="R140" s="310"/>
      <c r="S140" s="334"/>
      <c r="T140" s="335"/>
      <c r="U140" s="335"/>
      <c r="V140" s="275"/>
      <c r="W140" s="155"/>
      <c r="X140" s="76"/>
      <c r="Y140" s="76"/>
      <c r="Z140" s="77"/>
      <c r="AA140" s="101"/>
      <c r="AB140" s="102"/>
      <c r="AC140" s="102"/>
      <c r="AD140" s="183"/>
      <c r="AE140" s="75">
        <v>1</v>
      </c>
      <c r="AF140" s="76">
        <v>1</v>
      </c>
      <c r="AG140" s="76" t="s">
        <v>48</v>
      </c>
      <c r="AH140" s="77">
        <v>3</v>
      </c>
      <c r="AI140" s="75"/>
      <c r="AJ140" s="76"/>
      <c r="AK140" s="76"/>
      <c r="AL140" s="77"/>
      <c r="AM140" s="89" t="s">
        <v>84</v>
      </c>
      <c r="AN140" s="132" t="s">
        <v>321</v>
      </c>
    </row>
    <row r="141" spans="1:40" ht="13.5" thickBot="1">
      <c r="A141" s="19"/>
      <c r="B141" s="19"/>
      <c r="C141" s="19"/>
      <c r="D141" s="26" t="s">
        <v>0</v>
      </c>
      <c r="E141" s="435"/>
      <c r="F141" s="3">
        <f>SUM(J141,N141,R141,V141,Z141,AD141,AH141,AL141)</f>
        <v>10</v>
      </c>
      <c r="G141" s="12">
        <f>SUM(G138:G140)</f>
        <v>0</v>
      </c>
      <c r="H141" s="23">
        <f>SUM(H138:H140)</f>
        <v>0</v>
      </c>
      <c r="I141" s="23"/>
      <c r="J141" s="24">
        <f>SUM(J138:J140)</f>
        <v>0</v>
      </c>
      <c r="K141" s="12">
        <f>SUM(K138:K140)</f>
        <v>0</v>
      </c>
      <c r="L141" s="263">
        <f>SUM(L138:L140)</f>
        <v>0</v>
      </c>
      <c r="M141" s="58"/>
      <c r="N141" s="24">
        <f>SUM(N138:N140)</f>
        <v>0</v>
      </c>
      <c r="O141" s="58">
        <f>SUM(O138:O140)</f>
        <v>0</v>
      </c>
      <c r="P141" s="58">
        <f>SUM(P138:P140)</f>
        <v>0</v>
      </c>
      <c r="Q141" s="23"/>
      <c r="R141" s="51">
        <f>SUM(R138:R140)</f>
        <v>0</v>
      </c>
      <c r="S141" s="267">
        <f>SUM(S138:S140)</f>
        <v>0</v>
      </c>
      <c r="T141" s="40">
        <f>SUM(T138:T140)</f>
        <v>0</v>
      </c>
      <c r="U141" s="266"/>
      <c r="V141" s="52">
        <f>SUM(V138:V140)</f>
        <v>0</v>
      </c>
      <c r="W141" s="58">
        <f>SUM(W138:W140)</f>
        <v>0</v>
      </c>
      <c r="X141" s="58">
        <f>SUM(X138:X140)</f>
        <v>2</v>
      </c>
      <c r="Y141" s="58"/>
      <c r="Z141" s="24">
        <f>SUM(Z138:Z140)</f>
        <v>3</v>
      </c>
      <c r="AA141" s="58">
        <f>SUM(AA138:AA140)</f>
        <v>1</v>
      </c>
      <c r="AB141" s="23">
        <f>SUM(AB138:AB140)</f>
        <v>1</v>
      </c>
      <c r="AC141" s="263"/>
      <c r="AD141" s="24">
        <f>SUM(AD138:AD140)</f>
        <v>4</v>
      </c>
      <c r="AE141" s="58">
        <f>SUM(AE138:AE140)</f>
        <v>1</v>
      </c>
      <c r="AF141" s="23">
        <f>SUM(AF138:AF140)</f>
        <v>1</v>
      </c>
      <c r="AG141" s="263"/>
      <c r="AH141" s="24">
        <f>SUM(AH138:AH140)</f>
        <v>3</v>
      </c>
      <c r="AI141" s="12">
        <f>SUM(AI138:AI140)</f>
        <v>0</v>
      </c>
      <c r="AJ141" s="263">
        <f>SUM(AJ138:AJ140)</f>
        <v>0</v>
      </c>
      <c r="AK141" s="23"/>
      <c r="AL141" s="51">
        <f>SUM(AL138:AL140)</f>
        <v>0</v>
      </c>
      <c r="AM141" s="21" t="s">
        <v>20</v>
      </c>
      <c r="AN141" s="16"/>
    </row>
    <row r="142" spans="1:40" ht="16.5" thickBot="1">
      <c r="A142" s="228" t="s">
        <v>63</v>
      </c>
      <c r="B142" s="229"/>
      <c r="C142" s="580" t="s">
        <v>209</v>
      </c>
      <c r="D142" s="580"/>
      <c r="E142" s="580"/>
      <c r="F142" s="580"/>
      <c r="G142" s="580"/>
      <c r="H142" s="580"/>
      <c r="I142" s="580"/>
      <c r="J142" s="580"/>
      <c r="K142" s="580"/>
      <c r="L142" s="580"/>
      <c r="M142" s="580"/>
      <c r="N142" s="580"/>
      <c r="O142" s="580"/>
      <c r="P142" s="580"/>
      <c r="Q142" s="580"/>
      <c r="R142" s="580"/>
      <c r="S142" s="581"/>
      <c r="T142" s="581"/>
      <c r="U142" s="581"/>
      <c r="V142" s="581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2"/>
    </row>
    <row r="143" spans="1:40" ht="12.75">
      <c r="A143" s="185"/>
      <c r="B143" s="186"/>
      <c r="C143" s="186" t="s">
        <v>454</v>
      </c>
      <c r="D143" s="113" t="s">
        <v>77</v>
      </c>
      <c r="E143" s="113" t="s">
        <v>455</v>
      </c>
      <c r="F143" s="68"/>
      <c r="G143" s="187"/>
      <c r="H143" s="184"/>
      <c r="I143" s="184"/>
      <c r="J143" s="188"/>
      <c r="K143" s="162"/>
      <c r="L143" s="163"/>
      <c r="M143" s="163"/>
      <c r="N143" s="164"/>
      <c r="O143" s="189"/>
      <c r="P143" s="190"/>
      <c r="Q143" s="190"/>
      <c r="R143" s="191"/>
      <c r="S143" s="337"/>
      <c r="T143" s="338"/>
      <c r="U143" s="338"/>
      <c r="V143" s="339"/>
      <c r="W143" s="166">
        <v>2</v>
      </c>
      <c r="X143" s="70">
        <v>0</v>
      </c>
      <c r="Y143" s="70" t="s">
        <v>61</v>
      </c>
      <c r="Z143" s="71">
        <v>4</v>
      </c>
      <c r="AA143" s="162"/>
      <c r="AB143" s="163"/>
      <c r="AC143" s="163"/>
      <c r="AD143" s="164"/>
      <c r="AE143" s="162"/>
      <c r="AF143" s="163"/>
      <c r="AG143" s="163"/>
      <c r="AH143" s="164"/>
      <c r="AI143" s="162"/>
      <c r="AJ143" s="163"/>
      <c r="AK143" s="163"/>
      <c r="AL143" s="164"/>
      <c r="AM143" s="84" t="s">
        <v>86</v>
      </c>
      <c r="AN143" s="84" t="s">
        <v>182</v>
      </c>
    </row>
    <row r="144" spans="1:40" s="22" customFormat="1" ht="12.75">
      <c r="A144" s="103"/>
      <c r="B144" s="192"/>
      <c r="C144" s="192" t="s">
        <v>456</v>
      </c>
      <c r="D144" s="103" t="s">
        <v>457</v>
      </c>
      <c r="E144" s="103" t="s">
        <v>458</v>
      </c>
      <c r="F144" s="74"/>
      <c r="G144" s="104"/>
      <c r="H144" s="105"/>
      <c r="I144" s="105"/>
      <c r="J144" s="106"/>
      <c r="K144" s="107"/>
      <c r="L144" s="105"/>
      <c r="M144" s="105"/>
      <c r="N144" s="108"/>
      <c r="O144" s="193"/>
      <c r="P144" s="180"/>
      <c r="Q144" s="180"/>
      <c r="R144" s="194"/>
      <c r="S144" s="101"/>
      <c r="T144" s="102"/>
      <c r="U144" s="102"/>
      <c r="V144" s="109"/>
      <c r="W144" s="104"/>
      <c r="X144" s="105"/>
      <c r="Y144" s="105"/>
      <c r="Z144" s="108"/>
      <c r="AA144" s="75">
        <v>1</v>
      </c>
      <c r="AB144" s="76">
        <v>1</v>
      </c>
      <c r="AC144" s="76" t="s">
        <v>48</v>
      </c>
      <c r="AD144" s="77">
        <v>3</v>
      </c>
      <c r="AE144" s="75"/>
      <c r="AF144" s="76"/>
      <c r="AG144" s="76"/>
      <c r="AH144" s="77"/>
      <c r="AI144" s="107"/>
      <c r="AJ144" s="105"/>
      <c r="AK144" s="105"/>
      <c r="AL144" s="108"/>
      <c r="AM144" s="79" t="s">
        <v>86</v>
      </c>
      <c r="AN144" s="79" t="s">
        <v>182</v>
      </c>
    </row>
    <row r="145" spans="1:40" s="22" customFormat="1" ht="13.5" thickBot="1">
      <c r="A145" s="103"/>
      <c r="B145" s="192"/>
      <c r="C145" s="192" t="s">
        <v>459</v>
      </c>
      <c r="D145" s="114" t="s">
        <v>295</v>
      </c>
      <c r="E145" s="114" t="s">
        <v>460</v>
      </c>
      <c r="F145" s="74"/>
      <c r="G145" s="104"/>
      <c r="H145" s="105"/>
      <c r="I145" s="105"/>
      <c r="J145" s="106"/>
      <c r="K145" s="107"/>
      <c r="L145" s="105"/>
      <c r="M145" s="105"/>
      <c r="N145" s="108"/>
      <c r="O145" s="193"/>
      <c r="P145" s="180"/>
      <c r="Q145" s="180"/>
      <c r="R145" s="194"/>
      <c r="S145" s="334"/>
      <c r="T145" s="335"/>
      <c r="U145" s="335"/>
      <c r="V145" s="275"/>
      <c r="W145" s="312"/>
      <c r="X145" s="105"/>
      <c r="Y145" s="105"/>
      <c r="Z145" s="108"/>
      <c r="AA145" s="75"/>
      <c r="AB145" s="76"/>
      <c r="AC145" s="76"/>
      <c r="AD145" s="77"/>
      <c r="AE145" s="75">
        <v>1</v>
      </c>
      <c r="AF145" s="76">
        <v>2</v>
      </c>
      <c r="AG145" s="76" t="s">
        <v>48</v>
      </c>
      <c r="AH145" s="77">
        <v>3</v>
      </c>
      <c r="AI145" s="107"/>
      <c r="AJ145" s="105"/>
      <c r="AK145" s="105"/>
      <c r="AL145" s="108"/>
      <c r="AM145" s="89" t="s">
        <v>86</v>
      </c>
      <c r="AN145" s="79" t="s">
        <v>182</v>
      </c>
    </row>
    <row r="146" spans="1:40" s="31" customFormat="1" ht="13.5" thickBot="1">
      <c r="A146" s="94"/>
      <c r="B146" s="110"/>
      <c r="C146" s="41"/>
      <c r="D146" s="26" t="s">
        <v>0</v>
      </c>
      <c r="E146" s="436"/>
      <c r="F146" s="43">
        <f>SUM(J146,R146,V146,Z146,J146,AL146,AD146,AH146)</f>
        <v>10</v>
      </c>
      <c r="G146" s="44">
        <f>SUM(G143:G145)</f>
        <v>0</v>
      </c>
      <c r="H146" s="45">
        <f>SUM(H143:H145)</f>
        <v>0</v>
      </c>
      <c r="I146" s="45"/>
      <c r="J146" s="46">
        <f>SUM(J143:J145)</f>
        <v>0</v>
      </c>
      <c r="K146" s="44">
        <f>SUM(K143:K145)</f>
        <v>0</v>
      </c>
      <c r="L146" s="45">
        <f>SUM(L143:L145)</f>
        <v>0</v>
      </c>
      <c r="M146" s="45"/>
      <c r="N146" s="46">
        <f>SUM(N143:N145)</f>
        <v>0</v>
      </c>
      <c r="O146" s="44">
        <f>SUM(O143:O145)</f>
        <v>0</v>
      </c>
      <c r="P146" s="45">
        <f>SUM(P143:P145)</f>
        <v>0</v>
      </c>
      <c r="Q146" s="45"/>
      <c r="R146" s="24">
        <f>SUM(R143:R145)</f>
        <v>0</v>
      </c>
      <c r="S146" s="313">
        <f>SUM(S143:S145)</f>
        <v>0</v>
      </c>
      <c r="T146" s="313">
        <f>SUM(X143:X145)</f>
        <v>0</v>
      </c>
      <c r="U146" s="313"/>
      <c r="V146" s="314">
        <f>SUM(V143:V145)</f>
        <v>0</v>
      </c>
      <c r="W146" s="12">
        <f>SUM(W143:W145)</f>
        <v>2</v>
      </c>
      <c r="X146" s="46">
        <f>SUM(X143:X145)</f>
        <v>0</v>
      </c>
      <c r="Y146" s="46"/>
      <c r="Z146" s="264">
        <f>SUM(Z143:Z145)</f>
        <v>4</v>
      </c>
      <c r="AA146" s="12">
        <f>SUM(AA143:AA145)</f>
        <v>1</v>
      </c>
      <c r="AB146" s="46">
        <f>SUM(AB143:AB145)</f>
        <v>1</v>
      </c>
      <c r="AC146" s="46"/>
      <c r="AD146" s="264">
        <f>SUM(AD143:AD145)</f>
        <v>3</v>
      </c>
      <c r="AE146" s="12">
        <f>SUM(AE143:AE145)</f>
        <v>1</v>
      </c>
      <c r="AF146" s="46">
        <f>SUM(AF143:AF145)</f>
        <v>2</v>
      </c>
      <c r="AG146" s="46"/>
      <c r="AH146" s="24">
        <f>SUM(AH143:AH145)</f>
        <v>3</v>
      </c>
      <c r="AI146" s="46">
        <f>SUM(AI143:AI145)</f>
        <v>0</v>
      </c>
      <c r="AJ146" s="46">
        <f>SUM(AJ143:AJ145)</f>
        <v>0</v>
      </c>
      <c r="AK146" s="46"/>
      <c r="AL146" s="46">
        <f>SUM(AL143:AL145)</f>
        <v>0</v>
      </c>
      <c r="AM146" s="16" t="s">
        <v>20</v>
      </c>
      <c r="AN146" s="47"/>
    </row>
    <row r="147" spans="1:40" ht="16.5" thickBot="1">
      <c r="A147" s="228" t="s">
        <v>63</v>
      </c>
      <c r="B147" s="229"/>
      <c r="C147" s="580" t="s">
        <v>211</v>
      </c>
      <c r="D147" s="580"/>
      <c r="E147" s="580"/>
      <c r="F147" s="580"/>
      <c r="G147" s="580"/>
      <c r="H147" s="580"/>
      <c r="I147" s="580"/>
      <c r="J147" s="580"/>
      <c r="K147" s="580"/>
      <c r="L147" s="580"/>
      <c r="M147" s="580"/>
      <c r="N147" s="580"/>
      <c r="O147" s="580"/>
      <c r="P147" s="580"/>
      <c r="Q147" s="580"/>
      <c r="R147" s="580"/>
      <c r="S147" s="581"/>
      <c r="T147" s="581"/>
      <c r="U147" s="581"/>
      <c r="V147" s="581"/>
      <c r="W147" s="580"/>
      <c r="X147" s="580"/>
      <c r="Y147" s="580"/>
      <c r="Z147" s="580"/>
      <c r="AA147" s="580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2"/>
    </row>
    <row r="148" spans="1:40" s="31" customFormat="1" ht="12.75">
      <c r="A148" s="98"/>
      <c r="B148" s="83"/>
      <c r="C148" s="66" t="s">
        <v>461</v>
      </c>
      <c r="D148" s="240" t="s">
        <v>247</v>
      </c>
      <c r="E148" s="240" t="s">
        <v>462</v>
      </c>
      <c r="F148" s="168"/>
      <c r="G148" s="166"/>
      <c r="H148" s="70"/>
      <c r="I148" s="70"/>
      <c r="J148" s="71"/>
      <c r="K148" s="69"/>
      <c r="L148" s="70"/>
      <c r="M148" s="70"/>
      <c r="N148" s="71"/>
      <c r="O148" s="69"/>
      <c r="P148" s="70"/>
      <c r="Q148" s="72"/>
      <c r="R148" s="72"/>
      <c r="S148" s="169"/>
      <c r="T148" s="170"/>
      <c r="U148" s="170"/>
      <c r="V148" s="336"/>
      <c r="W148" s="166">
        <v>1</v>
      </c>
      <c r="X148" s="70">
        <v>1</v>
      </c>
      <c r="Y148" s="70" t="s">
        <v>61</v>
      </c>
      <c r="Z148" s="71">
        <v>4</v>
      </c>
      <c r="AA148" s="69"/>
      <c r="AB148" s="70"/>
      <c r="AC148" s="70"/>
      <c r="AD148" s="71"/>
      <c r="AE148" s="69"/>
      <c r="AF148" s="70"/>
      <c r="AG148" s="70"/>
      <c r="AH148" s="71"/>
      <c r="AI148" s="169"/>
      <c r="AJ148" s="170"/>
      <c r="AK148" s="170"/>
      <c r="AL148" s="171"/>
      <c r="AM148" s="153" t="s">
        <v>36</v>
      </c>
      <c r="AN148" s="84" t="s">
        <v>214</v>
      </c>
    </row>
    <row r="149" spans="1:40" s="22" customFormat="1" ht="13.5" thickBot="1">
      <c r="A149" s="393"/>
      <c r="B149" s="173"/>
      <c r="C149" s="239" t="s">
        <v>463</v>
      </c>
      <c r="D149" s="241" t="s">
        <v>248</v>
      </c>
      <c r="E149" s="241" t="s">
        <v>464</v>
      </c>
      <c r="F149" s="174"/>
      <c r="G149" s="175"/>
      <c r="H149" s="176"/>
      <c r="I149" s="176"/>
      <c r="J149" s="177"/>
      <c r="K149" s="178"/>
      <c r="L149" s="176"/>
      <c r="M149" s="176"/>
      <c r="N149" s="177"/>
      <c r="O149" s="178"/>
      <c r="P149" s="176"/>
      <c r="Q149" s="176"/>
      <c r="R149" s="309"/>
      <c r="S149" s="101"/>
      <c r="T149" s="102"/>
      <c r="U149" s="102"/>
      <c r="V149" s="109"/>
      <c r="W149" s="175"/>
      <c r="X149" s="176"/>
      <c r="Y149" s="176"/>
      <c r="Z149" s="177"/>
      <c r="AA149" s="175">
        <v>1</v>
      </c>
      <c r="AB149" s="176">
        <v>1</v>
      </c>
      <c r="AC149" s="176" t="s">
        <v>48</v>
      </c>
      <c r="AD149" s="177">
        <v>3</v>
      </c>
      <c r="AE149" s="178"/>
      <c r="AF149" s="176"/>
      <c r="AG149" s="176"/>
      <c r="AH149" s="177"/>
      <c r="AI149" s="179"/>
      <c r="AJ149" s="180"/>
      <c r="AK149" s="180"/>
      <c r="AL149" s="181"/>
      <c r="AM149" s="153" t="s">
        <v>36</v>
      </c>
      <c r="AN149" s="98" t="s">
        <v>68</v>
      </c>
    </row>
    <row r="150" spans="1:40" s="22" customFormat="1" ht="13.5" thickBot="1">
      <c r="A150" s="98"/>
      <c r="B150" s="83"/>
      <c r="C150" s="148" t="s">
        <v>465</v>
      </c>
      <c r="D150" s="241" t="s">
        <v>249</v>
      </c>
      <c r="E150" s="242" t="s">
        <v>466</v>
      </c>
      <c r="F150" s="154" t="s">
        <v>248</v>
      </c>
      <c r="G150" s="286"/>
      <c r="H150" s="76"/>
      <c r="I150" s="76"/>
      <c r="J150" s="77"/>
      <c r="K150" s="75"/>
      <c r="L150" s="76"/>
      <c r="M150" s="76"/>
      <c r="N150" s="77"/>
      <c r="O150" s="75"/>
      <c r="P150" s="76"/>
      <c r="Q150" s="76"/>
      <c r="R150" s="310"/>
      <c r="S150" s="334"/>
      <c r="T150" s="335"/>
      <c r="U150" s="335"/>
      <c r="V150" s="275"/>
      <c r="W150" s="155"/>
      <c r="X150" s="76"/>
      <c r="Y150" s="76"/>
      <c r="Z150" s="77"/>
      <c r="AA150" s="101"/>
      <c r="AB150" s="102"/>
      <c r="AC150" s="102"/>
      <c r="AD150" s="183"/>
      <c r="AE150" s="286">
        <v>1</v>
      </c>
      <c r="AF150" s="76">
        <v>1</v>
      </c>
      <c r="AG150" s="76" t="s">
        <v>48</v>
      </c>
      <c r="AH150" s="77">
        <v>3</v>
      </c>
      <c r="AI150" s="75"/>
      <c r="AJ150" s="76"/>
      <c r="AK150" s="76"/>
      <c r="AL150" s="77"/>
      <c r="AM150" s="153" t="s">
        <v>36</v>
      </c>
      <c r="AN150" s="98" t="s">
        <v>69</v>
      </c>
    </row>
    <row r="151" spans="1:40" ht="13.5" thickBot="1">
      <c r="A151" s="19"/>
      <c r="B151" s="19"/>
      <c r="C151" s="19"/>
      <c r="D151" s="26" t="s">
        <v>0</v>
      </c>
      <c r="E151" s="435"/>
      <c r="F151" s="3">
        <f>SUM(J151,N151,R151,V151,Z151,AD151,AH151,AL151)</f>
        <v>10</v>
      </c>
      <c r="G151" s="49">
        <f>SUM(G148:G150)</f>
        <v>0</v>
      </c>
      <c r="H151" s="23">
        <f>SUM(H148:H150)</f>
        <v>0</v>
      </c>
      <c r="I151" s="23"/>
      <c r="J151" s="27">
        <f>SUM(J148:J150)</f>
        <v>0</v>
      </c>
      <c r="K151" s="49">
        <f>SUM(K148:K150)</f>
        <v>0</v>
      </c>
      <c r="L151" s="23">
        <f>SUM(L148:L150)</f>
        <v>0</v>
      </c>
      <c r="M151" s="263"/>
      <c r="N151" s="24">
        <f>SUM(N148:N150)</f>
        <v>0</v>
      </c>
      <c r="O151" s="49">
        <f>SUM(O148:O150)</f>
        <v>0</v>
      </c>
      <c r="P151" s="58">
        <f>SUM(P148:P150)</f>
        <v>0</v>
      </c>
      <c r="Q151" s="58"/>
      <c r="R151" s="24">
        <f>SUM(R148:R150)</f>
        <v>0</v>
      </c>
      <c r="S151" s="222">
        <f>SUM(S148:S150)</f>
        <v>0</v>
      </c>
      <c r="T151" s="267">
        <f>SUM(T148:T150)</f>
        <v>0</v>
      </c>
      <c r="U151" s="267"/>
      <c r="V151" s="52">
        <f>SUM(V148:V150)</f>
        <v>0</v>
      </c>
      <c r="W151" s="49">
        <f>SUM(W148:W150)</f>
        <v>1</v>
      </c>
      <c r="X151" s="58">
        <f>SUM(X148:X150)</f>
        <v>1</v>
      </c>
      <c r="Y151" s="58"/>
      <c r="Z151" s="24">
        <f>SUM(Z148:Z150)</f>
        <v>4</v>
      </c>
      <c r="AA151" s="12">
        <f>SUM(AA148:AA150)</f>
        <v>1</v>
      </c>
      <c r="AB151" s="49">
        <f>SUM(AB148:AB150)</f>
        <v>1</v>
      </c>
      <c r="AC151" s="58"/>
      <c r="AD151" s="24">
        <f>SUM(AD148:AD150)</f>
        <v>3</v>
      </c>
      <c r="AE151" s="49">
        <f>SUM(AE148:AE150)</f>
        <v>1</v>
      </c>
      <c r="AF151" s="58">
        <f>SUM(AF148:AF150)</f>
        <v>1</v>
      </c>
      <c r="AG151" s="58"/>
      <c r="AH151" s="24">
        <f>SUM(AH148:AH150)</f>
        <v>3</v>
      </c>
      <c r="AI151" s="12">
        <f>SUM(AI148:AI150)</f>
        <v>0</v>
      </c>
      <c r="AJ151" s="263">
        <f>SUM(AJ148:AJ150)</f>
        <v>0</v>
      </c>
      <c r="AK151" s="58"/>
      <c r="AL151" s="24">
        <f>SUM(AL148:AL150)</f>
        <v>0</v>
      </c>
      <c r="AM151" s="21" t="s">
        <v>20</v>
      </c>
      <c r="AN151" s="16"/>
    </row>
    <row r="152" spans="1:40" ht="16.5" thickBot="1">
      <c r="A152" s="228" t="s">
        <v>63</v>
      </c>
      <c r="B152" s="229"/>
      <c r="C152" s="580" t="s">
        <v>208</v>
      </c>
      <c r="D152" s="581"/>
      <c r="E152" s="581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0"/>
      <c r="R152" s="581"/>
      <c r="S152" s="581"/>
      <c r="T152" s="581"/>
      <c r="U152" s="581"/>
      <c r="V152" s="581"/>
      <c r="W152" s="580"/>
      <c r="X152" s="580"/>
      <c r="Y152" s="580"/>
      <c r="Z152" s="580"/>
      <c r="AA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2"/>
    </row>
    <row r="153" spans="1:40" ht="12.75">
      <c r="A153" s="185"/>
      <c r="B153" s="186"/>
      <c r="C153" s="270" t="s">
        <v>467</v>
      </c>
      <c r="D153" s="273" t="s">
        <v>96</v>
      </c>
      <c r="E153" s="448" t="s">
        <v>468</v>
      </c>
      <c r="F153" s="217"/>
      <c r="G153" s="187"/>
      <c r="H153" s="184"/>
      <c r="I153" s="184"/>
      <c r="J153" s="188"/>
      <c r="K153" s="162"/>
      <c r="L153" s="163"/>
      <c r="M153" s="163"/>
      <c r="N153" s="164"/>
      <c r="O153" s="189"/>
      <c r="P153" s="190"/>
      <c r="Q153" s="190"/>
      <c r="R153" s="164"/>
      <c r="S153" s="332"/>
      <c r="T153" s="331"/>
      <c r="U153" s="331"/>
      <c r="V153" s="331"/>
      <c r="W153" s="166">
        <v>0</v>
      </c>
      <c r="X153" s="70">
        <v>2</v>
      </c>
      <c r="Y153" s="70" t="s">
        <v>48</v>
      </c>
      <c r="Z153" s="71">
        <v>4</v>
      </c>
      <c r="AA153" s="162"/>
      <c r="AB153" s="163"/>
      <c r="AC153" s="163"/>
      <c r="AD153" s="164"/>
      <c r="AE153" s="162"/>
      <c r="AF153" s="163"/>
      <c r="AG153" s="163"/>
      <c r="AH153" s="164"/>
      <c r="AI153" s="162"/>
      <c r="AJ153" s="163"/>
      <c r="AK153" s="163"/>
      <c r="AL153" s="164"/>
      <c r="AM153" s="66" t="s">
        <v>83</v>
      </c>
      <c r="AN153" s="84" t="s">
        <v>89</v>
      </c>
    </row>
    <row r="154" spans="1:40" s="22" customFormat="1" ht="12.75">
      <c r="A154" s="103"/>
      <c r="B154" s="192"/>
      <c r="C154" s="271" t="s">
        <v>469</v>
      </c>
      <c r="D154" s="449" t="s">
        <v>250</v>
      </c>
      <c r="E154" s="450" t="s">
        <v>470</v>
      </c>
      <c r="F154" s="218"/>
      <c r="G154" s="104"/>
      <c r="H154" s="105"/>
      <c r="I154" s="105"/>
      <c r="J154" s="106"/>
      <c r="K154" s="107"/>
      <c r="L154" s="105"/>
      <c r="M154" s="105"/>
      <c r="N154" s="108"/>
      <c r="O154" s="193"/>
      <c r="P154" s="180"/>
      <c r="Q154" s="180"/>
      <c r="R154" s="181"/>
      <c r="S154" s="100"/>
      <c r="T154" s="102"/>
      <c r="U154" s="102"/>
      <c r="V154" s="102"/>
      <c r="W154" s="104"/>
      <c r="X154" s="105"/>
      <c r="Y154" s="105"/>
      <c r="Z154" s="108"/>
      <c r="AA154" s="178">
        <v>1</v>
      </c>
      <c r="AB154" s="176">
        <v>1</v>
      </c>
      <c r="AC154" s="176" t="s">
        <v>48</v>
      </c>
      <c r="AD154" s="177">
        <v>3</v>
      </c>
      <c r="AE154" s="107"/>
      <c r="AF154" s="105"/>
      <c r="AG154" s="105"/>
      <c r="AH154" s="108"/>
      <c r="AI154" s="107"/>
      <c r="AJ154" s="105"/>
      <c r="AK154" s="105"/>
      <c r="AL154" s="108"/>
      <c r="AM154" s="81" t="s">
        <v>83</v>
      </c>
      <c r="AN154" s="89" t="s">
        <v>89</v>
      </c>
    </row>
    <row r="155" spans="1:40" s="22" customFormat="1" ht="13.5" thickBot="1">
      <c r="A155" s="103"/>
      <c r="B155" s="192"/>
      <c r="C155" s="272" t="s">
        <v>471</v>
      </c>
      <c r="D155" s="274" t="s">
        <v>251</v>
      </c>
      <c r="E155" s="437" t="s">
        <v>472</v>
      </c>
      <c r="F155" s="218" t="s">
        <v>250</v>
      </c>
      <c r="G155" s="104"/>
      <c r="H155" s="105"/>
      <c r="I155" s="105"/>
      <c r="J155" s="106"/>
      <c r="K155" s="107"/>
      <c r="L155" s="105"/>
      <c r="M155" s="105"/>
      <c r="N155" s="108"/>
      <c r="O155" s="193"/>
      <c r="P155" s="180"/>
      <c r="Q155" s="180"/>
      <c r="R155" s="333"/>
      <c r="S155" s="334"/>
      <c r="T155" s="335"/>
      <c r="U155" s="335"/>
      <c r="V155" s="335"/>
      <c r="W155" s="104"/>
      <c r="X155" s="105"/>
      <c r="Y155" s="105"/>
      <c r="Z155" s="108"/>
      <c r="AA155" s="107"/>
      <c r="AB155" s="105"/>
      <c r="AC155" s="105"/>
      <c r="AD155" s="108"/>
      <c r="AE155" s="75">
        <v>1</v>
      </c>
      <c r="AF155" s="76">
        <v>1</v>
      </c>
      <c r="AG155" s="76" t="s">
        <v>48</v>
      </c>
      <c r="AH155" s="77">
        <v>3</v>
      </c>
      <c r="AI155" s="107"/>
      <c r="AJ155" s="105"/>
      <c r="AK155" s="105"/>
      <c r="AL155" s="108"/>
      <c r="AM155" s="81" t="s">
        <v>83</v>
      </c>
      <c r="AN155" s="89" t="s">
        <v>89</v>
      </c>
    </row>
    <row r="156" spans="1:40" ht="13.5" thickBot="1">
      <c r="A156" s="41"/>
      <c r="B156" s="41"/>
      <c r="C156" s="41"/>
      <c r="D156" s="269" t="s">
        <v>0</v>
      </c>
      <c r="E156" s="438"/>
      <c r="F156" s="43">
        <f>SUM(J156,R156,V156,Z156,AH156,AL156,AD156)</f>
        <v>10</v>
      </c>
      <c r="G156" s="44">
        <f>SUM(G153:G155)</f>
        <v>0</v>
      </c>
      <c r="H156" s="45">
        <f>SUM(H153:H155)</f>
        <v>0</v>
      </c>
      <c r="I156" s="45"/>
      <c r="J156" s="24">
        <f>SUM(J153:J155)</f>
        <v>0</v>
      </c>
      <c r="K156" s="46">
        <f>SUM(K153:K155)</f>
        <v>0</v>
      </c>
      <c r="L156" s="46">
        <f>SUM(L153:L155)</f>
        <v>0</v>
      </c>
      <c r="M156" s="46"/>
      <c r="N156" s="24">
        <f>SUM(N153:N155)</f>
        <v>0</v>
      </c>
      <c r="O156" s="46">
        <f>SUM(O153:O155)</f>
        <v>0</v>
      </c>
      <c r="P156" s="46">
        <f>SUM(P153:P155)</f>
        <v>0</v>
      </c>
      <c r="Q156" s="46"/>
      <c r="R156" s="24">
        <f>SUM(R153:R155)</f>
        <v>0</v>
      </c>
      <c r="S156" s="313">
        <f>SUM(S153:S155)</f>
        <v>0</v>
      </c>
      <c r="T156" s="313">
        <f>SUM(T153:T155)</f>
        <v>0</v>
      </c>
      <c r="U156" s="313"/>
      <c r="V156" s="52">
        <f>SUM(V153:V155)</f>
        <v>0</v>
      </c>
      <c r="W156" s="46">
        <f>SUM(AA153:AA155)</f>
        <v>1</v>
      </c>
      <c r="X156" s="46">
        <f>SUM(X153:X155)</f>
        <v>2</v>
      </c>
      <c r="Y156" s="46"/>
      <c r="Z156" s="24">
        <f>SUM(Z153:Z155)</f>
        <v>4</v>
      </c>
      <c r="AA156" s="46">
        <f>SUM(AA153:AA155)</f>
        <v>1</v>
      </c>
      <c r="AB156" s="46">
        <f>SUM(AB153:AB155)</f>
        <v>1</v>
      </c>
      <c r="AC156" s="46"/>
      <c r="AD156" s="24">
        <f>SUM(AD153:AD155)</f>
        <v>3</v>
      </c>
      <c r="AE156" s="46">
        <f>SUM(AE153:AE155)</f>
        <v>1</v>
      </c>
      <c r="AF156" s="46">
        <f>SUM(AF153:AF155)</f>
        <v>1</v>
      </c>
      <c r="AG156" s="46"/>
      <c r="AH156" s="24">
        <f>SUM(AH153:AH155)</f>
        <v>3</v>
      </c>
      <c r="AI156" s="46">
        <f>SUM(AI153:AI155)</f>
        <v>0</v>
      </c>
      <c r="AJ156" s="46">
        <f>SUM(AJ153:AJ155)</f>
        <v>0</v>
      </c>
      <c r="AK156" s="46"/>
      <c r="AL156" s="46">
        <f>SUM(AL153:AL155)</f>
        <v>0</v>
      </c>
      <c r="AM156" s="41" t="s">
        <v>20</v>
      </c>
      <c r="AN156" s="47"/>
    </row>
    <row r="157" spans="1:256" ht="16.5" thickBot="1">
      <c r="A157" s="519" t="s">
        <v>14</v>
      </c>
      <c r="B157" s="520"/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0"/>
      <c r="AJ157" s="520"/>
      <c r="AK157" s="520"/>
      <c r="AL157" s="520"/>
      <c r="AM157" s="520"/>
      <c r="AN157" s="52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s="22" customFormat="1" ht="13.5" thickBot="1">
      <c r="A158" s="561" t="s">
        <v>32</v>
      </c>
      <c r="B158" s="562"/>
      <c r="C158" s="562"/>
      <c r="D158" s="562"/>
      <c r="E158" s="562"/>
      <c r="F158" s="562"/>
      <c r="G158" s="562"/>
      <c r="H158" s="562"/>
      <c r="I158" s="562"/>
      <c r="J158" s="562"/>
      <c r="K158" s="562"/>
      <c r="L158" s="562"/>
      <c r="M158" s="562"/>
      <c r="N158" s="562"/>
      <c r="O158" s="562"/>
      <c r="P158" s="562"/>
      <c r="Q158" s="562"/>
      <c r="R158" s="562"/>
      <c r="S158" s="562"/>
      <c r="T158" s="562"/>
      <c r="U158" s="562"/>
      <c r="V158" s="562"/>
      <c r="W158" s="562"/>
      <c r="X158" s="562"/>
      <c r="Y158" s="562"/>
      <c r="Z158" s="562"/>
      <c r="AA158" s="562"/>
      <c r="AB158" s="562"/>
      <c r="AC158" s="562"/>
      <c r="AD158" s="562"/>
      <c r="AE158" s="562"/>
      <c r="AF158" s="562"/>
      <c r="AG158" s="562"/>
      <c r="AH158" s="562"/>
      <c r="AI158" s="562"/>
      <c r="AJ158" s="562"/>
      <c r="AK158" s="562"/>
      <c r="AL158" s="562"/>
      <c r="AM158" s="562"/>
      <c r="AN158" s="563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s="22" customFormat="1" ht="12.75">
      <c r="A159" s="531" t="s">
        <v>15</v>
      </c>
      <c r="B159" s="18"/>
      <c r="C159" s="530" t="s">
        <v>15</v>
      </c>
      <c r="D159" s="531" t="s">
        <v>2</v>
      </c>
      <c r="E159" s="18"/>
      <c r="F159" s="553" t="s">
        <v>19</v>
      </c>
      <c r="G159" s="556" t="s">
        <v>3</v>
      </c>
      <c r="H159" s="557"/>
      <c r="I159" s="557"/>
      <c r="J159" s="558"/>
      <c r="K159" s="556" t="s">
        <v>7</v>
      </c>
      <c r="L159" s="557"/>
      <c r="M159" s="557"/>
      <c r="N159" s="558"/>
      <c r="O159" s="556" t="s">
        <v>8</v>
      </c>
      <c r="P159" s="557"/>
      <c r="Q159" s="557"/>
      <c r="R159" s="558"/>
      <c r="S159" s="556" t="s">
        <v>9</v>
      </c>
      <c r="T159" s="557"/>
      <c r="U159" s="557"/>
      <c r="V159" s="558"/>
      <c r="W159" s="556" t="s">
        <v>10</v>
      </c>
      <c r="X159" s="557"/>
      <c r="Y159" s="557"/>
      <c r="Z159" s="558"/>
      <c r="AA159" s="556" t="s">
        <v>11</v>
      </c>
      <c r="AB159" s="557"/>
      <c r="AC159" s="557"/>
      <c r="AD159" s="558"/>
      <c r="AE159" s="556" t="s">
        <v>12</v>
      </c>
      <c r="AF159" s="557"/>
      <c r="AG159" s="557"/>
      <c r="AH159" s="558"/>
      <c r="AI159" s="556" t="s">
        <v>13</v>
      </c>
      <c r="AJ159" s="557"/>
      <c r="AK159" s="557"/>
      <c r="AL159" s="558"/>
      <c r="AM159" s="531" t="s">
        <v>16</v>
      </c>
      <c r="AN159" s="530" t="s">
        <v>27</v>
      </c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s="22" customFormat="1" ht="15">
      <c r="A160" s="554"/>
      <c r="B160" s="60"/>
      <c r="C160" s="531"/>
      <c r="D160" s="549"/>
      <c r="E160" s="425"/>
      <c r="F160" s="554"/>
      <c r="G160" s="547" t="s">
        <v>17</v>
      </c>
      <c r="H160" s="548"/>
      <c r="I160" s="6" t="s">
        <v>18</v>
      </c>
      <c r="J160" s="7" t="s">
        <v>6</v>
      </c>
      <c r="K160" s="547" t="s">
        <v>17</v>
      </c>
      <c r="L160" s="548"/>
      <c r="M160" s="6" t="s">
        <v>18</v>
      </c>
      <c r="N160" s="7" t="s">
        <v>6</v>
      </c>
      <c r="O160" s="547" t="s">
        <v>17</v>
      </c>
      <c r="P160" s="548"/>
      <c r="Q160" s="6" t="s">
        <v>18</v>
      </c>
      <c r="R160" s="7" t="s">
        <v>6</v>
      </c>
      <c r="S160" s="547" t="s">
        <v>17</v>
      </c>
      <c r="T160" s="548"/>
      <c r="U160" s="6" t="s">
        <v>18</v>
      </c>
      <c r="V160" s="7" t="s">
        <v>6</v>
      </c>
      <c r="W160" s="547" t="s">
        <v>17</v>
      </c>
      <c r="X160" s="548"/>
      <c r="Y160" s="6" t="s">
        <v>18</v>
      </c>
      <c r="Z160" s="7" t="s">
        <v>6</v>
      </c>
      <c r="AA160" s="547" t="s">
        <v>17</v>
      </c>
      <c r="AB160" s="548"/>
      <c r="AC160" s="6" t="s">
        <v>18</v>
      </c>
      <c r="AD160" s="7" t="s">
        <v>6</v>
      </c>
      <c r="AE160" s="547" t="s">
        <v>17</v>
      </c>
      <c r="AF160" s="548"/>
      <c r="AG160" s="6" t="s">
        <v>18</v>
      </c>
      <c r="AH160" s="7" t="s">
        <v>6</v>
      </c>
      <c r="AI160" s="547" t="s">
        <v>17</v>
      </c>
      <c r="AJ160" s="548"/>
      <c r="AK160" s="6" t="s">
        <v>18</v>
      </c>
      <c r="AL160" s="7" t="s">
        <v>6</v>
      </c>
      <c r="AM160" s="559"/>
      <c r="AN160" s="573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</row>
    <row r="161" spans="1:256" ht="13.5" thickBot="1">
      <c r="A161" s="555"/>
      <c r="B161" s="61"/>
      <c r="C161" s="532"/>
      <c r="D161" s="550"/>
      <c r="E161" s="426"/>
      <c r="F161" s="555"/>
      <c r="G161" s="8" t="s">
        <v>4</v>
      </c>
      <c r="H161" s="9" t="s">
        <v>5</v>
      </c>
      <c r="I161" s="9"/>
      <c r="J161" s="10"/>
      <c r="K161" s="8" t="s">
        <v>4</v>
      </c>
      <c r="L161" s="9" t="s">
        <v>5</v>
      </c>
      <c r="M161" s="9"/>
      <c r="N161" s="10"/>
      <c r="O161" s="8" t="s">
        <v>4</v>
      </c>
      <c r="P161" s="9" t="s">
        <v>5</v>
      </c>
      <c r="Q161" s="9"/>
      <c r="R161" s="10"/>
      <c r="S161" s="8" t="s">
        <v>4</v>
      </c>
      <c r="T161" s="9" t="s">
        <v>5</v>
      </c>
      <c r="U161" s="9"/>
      <c r="V161" s="10"/>
      <c r="W161" s="8" t="s">
        <v>4</v>
      </c>
      <c r="X161" s="9" t="s">
        <v>5</v>
      </c>
      <c r="Y161" s="9"/>
      <c r="Z161" s="10"/>
      <c r="AA161" s="8" t="s">
        <v>4</v>
      </c>
      <c r="AB161" s="9" t="s">
        <v>5</v>
      </c>
      <c r="AC161" s="9"/>
      <c r="AD161" s="10"/>
      <c r="AE161" s="8" t="s">
        <v>4</v>
      </c>
      <c r="AF161" s="9" t="s">
        <v>5</v>
      </c>
      <c r="AG161" s="9"/>
      <c r="AH161" s="10"/>
      <c r="AI161" s="8" t="s">
        <v>4</v>
      </c>
      <c r="AJ161" s="9" t="s">
        <v>5</v>
      </c>
      <c r="AK161" s="9"/>
      <c r="AL161" s="10"/>
      <c r="AM161" s="560"/>
      <c r="AN161" s="574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40" s="22" customFormat="1" ht="15.75" thickBot="1">
      <c r="A162" s="533" t="s">
        <v>196</v>
      </c>
      <c r="B162" s="534"/>
      <c r="C162" s="534"/>
      <c r="D162" s="534"/>
      <c r="E162" s="534"/>
      <c r="F162" s="534"/>
      <c r="G162" s="534"/>
      <c r="H162" s="534"/>
      <c r="I162" s="534"/>
      <c r="J162" s="534"/>
      <c r="K162" s="534"/>
      <c r="L162" s="534"/>
      <c r="M162" s="534"/>
      <c r="N162" s="534"/>
      <c r="O162" s="534"/>
      <c r="P162" s="534"/>
      <c r="Q162" s="534"/>
      <c r="R162" s="534"/>
      <c r="S162" s="534"/>
      <c r="T162" s="534"/>
      <c r="U162" s="534"/>
      <c r="V162" s="534"/>
      <c r="W162" s="534"/>
      <c r="X162" s="534"/>
      <c r="Y162" s="534"/>
      <c r="Z162" s="534"/>
      <c r="AA162" s="534"/>
      <c r="AB162" s="534"/>
      <c r="AC162" s="534"/>
      <c r="AD162" s="534"/>
      <c r="AE162" s="534"/>
      <c r="AF162" s="534"/>
      <c r="AG162" s="534"/>
      <c r="AH162" s="534"/>
      <c r="AI162" s="534"/>
      <c r="AJ162" s="534"/>
      <c r="AK162" s="534"/>
      <c r="AL162" s="534"/>
      <c r="AM162" s="534"/>
      <c r="AN162" s="535"/>
    </row>
    <row r="163" spans="1:40" s="22" customFormat="1" ht="15.75" thickBot="1">
      <c r="A163" s="279"/>
      <c r="B163" s="276"/>
      <c r="C163" s="517" t="s">
        <v>177</v>
      </c>
      <c r="D163" s="51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17"/>
      <c r="AB163" s="517"/>
      <c r="AC163" s="517"/>
      <c r="AD163" s="517"/>
      <c r="AE163" s="517"/>
      <c r="AF163" s="517"/>
      <c r="AG163" s="517"/>
      <c r="AH163" s="517"/>
      <c r="AI163" s="517"/>
      <c r="AJ163" s="517"/>
      <c r="AK163" s="517"/>
      <c r="AL163" s="517"/>
      <c r="AM163" s="517"/>
      <c r="AN163" s="518"/>
    </row>
    <row r="164" spans="1:40" s="22" customFormat="1" ht="13.5" thickBot="1">
      <c r="A164" s="112"/>
      <c r="B164" s="67"/>
      <c r="C164" s="67" t="s">
        <v>771</v>
      </c>
      <c r="D164" s="113" t="s">
        <v>252</v>
      </c>
      <c r="E164" s="113" t="s">
        <v>473</v>
      </c>
      <c r="F164" s="68"/>
      <c r="G164" s="69"/>
      <c r="H164" s="70"/>
      <c r="I164" s="70"/>
      <c r="J164" s="71"/>
      <c r="K164" s="69"/>
      <c r="L164" s="70"/>
      <c r="M164" s="70"/>
      <c r="N164" s="71"/>
      <c r="O164" s="69">
        <v>2</v>
      </c>
      <c r="P164" s="70">
        <v>1</v>
      </c>
      <c r="Q164" s="70" t="s">
        <v>61</v>
      </c>
      <c r="R164" s="71">
        <v>3</v>
      </c>
      <c r="S164" s="69"/>
      <c r="T164" s="70"/>
      <c r="U164" s="70"/>
      <c r="V164" s="71"/>
      <c r="W164" s="69"/>
      <c r="X164" s="70"/>
      <c r="Y164" s="70"/>
      <c r="Z164" s="71"/>
      <c r="AA164" s="69"/>
      <c r="AB164" s="70"/>
      <c r="AC164" s="70"/>
      <c r="AD164" s="71"/>
      <c r="AE164" s="69"/>
      <c r="AF164" s="70"/>
      <c r="AG164" s="70"/>
      <c r="AH164" s="71"/>
      <c r="AI164" s="69"/>
      <c r="AJ164" s="70"/>
      <c r="AK164" s="70"/>
      <c r="AL164" s="71"/>
      <c r="AM164" s="66" t="s">
        <v>83</v>
      </c>
      <c r="AN164" s="84" t="s">
        <v>87</v>
      </c>
    </row>
    <row r="165" spans="1:40" s="22" customFormat="1" ht="13.5" thickBot="1">
      <c r="A165" s="99"/>
      <c r="B165" s="67"/>
      <c r="C165" s="82" t="s">
        <v>772</v>
      </c>
      <c r="D165" s="251" t="s">
        <v>253</v>
      </c>
      <c r="E165" s="251" t="s">
        <v>474</v>
      </c>
      <c r="F165" s="251" t="s">
        <v>252</v>
      </c>
      <c r="G165" s="150"/>
      <c r="H165" s="137"/>
      <c r="I165" s="137"/>
      <c r="J165" s="152"/>
      <c r="K165" s="150"/>
      <c r="L165" s="137"/>
      <c r="M165" s="137"/>
      <c r="N165" s="152"/>
      <c r="O165" s="150"/>
      <c r="P165" s="137"/>
      <c r="Q165" s="137"/>
      <c r="R165" s="152"/>
      <c r="S165" s="150"/>
      <c r="T165" s="137"/>
      <c r="U165" s="137"/>
      <c r="V165" s="152"/>
      <c r="W165" s="75">
        <v>2</v>
      </c>
      <c r="X165" s="76">
        <v>1</v>
      </c>
      <c r="Y165" s="76" t="s">
        <v>61</v>
      </c>
      <c r="Z165" s="77">
        <v>3</v>
      </c>
      <c r="AA165" s="150"/>
      <c r="AB165" s="137"/>
      <c r="AC165" s="137"/>
      <c r="AD165" s="152"/>
      <c r="AE165" s="150"/>
      <c r="AF165" s="137"/>
      <c r="AG165" s="137"/>
      <c r="AH165" s="152"/>
      <c r="AI165" s="150"/>
      <c r="AJ165" s="137"/>
      <c r="AK165" s="137"/>
      <c r="AL165" s="152"/>
      <c r="AM165" s="81" t="s">
        <v>83</v>
      </c>
      <c r="AN165" s="89" t="s">
        <v>90</v>
      </c>
    </row>
    <row r="166" spans="1:40" s="22" customFormat="1" ht="13.5" thickBot="1">
      <c r="A166" s="98"/>
      <c r="B166" s="67"/>
      <c r="C166" s="82" t="s">
        <v>475</v>
      </c>
      <c r="D166" s="114" t="s">
        <v>184</v>
      </c>
      <c r="E166" s="251" t="s">
        <v>476</v>
      </c>
      <c r="F166" s="154"/>
      <c r="G166" s="75"/>
      <c r="H166" s="76"/>
      <c r="I166" s="76"/>
      <c r="J166" s="77"/>
      <c r="K166" s="75"/>
      <c r="L166" s="76"/>
      <c r="M166" s="76"/>
      <c r="N166" s="77"/>
      <c r="O166" s="75"/>
      <c r="P166" s="76"/>
      <c r="Q166" s="76"/>
      <c r="R166" s="77"/>
      <c r="S166" s="75"/>
      <c r="T166" s="76"/>
      <c r="U166" s="76"/>
      <c r="V166" s="77"/>
      <c r="W166" s="75"/>
      <c r="X166" s="76"/>
      <c r="Y166" s="76"/>
      <c r="Z166" s="77"/>
      <c r="AA166" s="75">
        <v>1</v>
      </c>
      <c r="AB166" s="76">
        <v>2</v>
      </c>
      <c r="AC166" s="76" t="s">
        <v>48</v>
      </c>
      <c r="AD166" s="77">
        <v>4</v>
      </c>
      <c r="AE166" s="75"/>
      <c r="AF166" s="76"/>
      <c r="AG166" s="76"/>
      <c r="AH166" s="77"/>
      <c r="AI166" s="75"/>
      <c r="AJ166" s="76"/>
      <c r="AK166" s="76"/>
      <c r="AL166" s="77"/>
      <c r="AM166" s="81" t="s">
        <v>83</v>
      </c>
      <c r="AN166" s="89" t="s">
        <v>87</v>
      </c>
    </row>
    <row r="167" spans="1:40" s="22" customFormat="1" ht="13.5" thickBot="1">
      <c r="A167" s="98"/>
      <c r="B167" s="67"/>
      <c r="C167" s="21"/>
      <c r="D167" s="26" t="s">
        <v>0</v>
      </c>
      <c r="E167" s="281"/>
      <c r="F167" s="54">
        <f>SUM(J167,N167,R167,V167,Z167,AD167,AH167,AL167)</f>
        <v>10</v>
      </c>
      <c r="G167" s="12">
        <f>SUM(G159:G166)</f>
        <v>0</v>
      </c>
      <c r="H167" s="23">
        <f>SUM(H159:H166)</f>
        <v>0</v>
      </c>
      <c r="I167" s="23"/>
      <c r="J167" s="24">
        <f>SUM(J159:J166)</f>
        <v>0</v>
      </c>
      <c r="K167" s="12">
        <f>SUM(K159:K166)</f>
        <v>0</v>
      </c>
      <c r="L167" s="23">
        <f>SUM(L159:L166)</f>
        <v>0</v>
      </c>
      <c r="M167" s="23"/>
      <c r="N167" s="24">
        <f>SUM(N159:N166)</f>
        <v>0</v>
      </c>
      <c r="O167" s="12">
        <f>SUM(O159:O166)</f>
        <v>2</v>
      </c>
      <c r="P167" s="23">
        <f>SUM(P159:P166)</f>
        <v>1</v>
      </c>
      <c r="Q167" s="23"/>
      <c r="R167" s="24">
        <f>SUM(R159:R166)</f>
        <v>3</v>
      </c>
      <c r="S167" s="12">
        <f>SUM(S159:S166)</f>
        <v>0</v>
      </c>
      <c r="T167" s="23">
        <f>SUM(T159:T166)</f>
        <v>0</v>
      </c>
      <c r="U167" s="23"/>
      <c r="V167" s="24">
        <f>SUM(V159:V166)</f>
        <v>0</v>
      </c>
      <c r="W167" s="12">
        <f>SUM(W159:W166)</f>
        <v>2</v>
      </c>
      <c r="X167" s="23">
        <f>SUM(X159:X166)</f>
        <v>1</v>
      </c>
      <c r="Y167" s="23"/>
      <c r="Z167" s="24">
        <f>SUM(Z159:Z166)</f>
        <v>3</v>
      </c>
      <c r="AA167" s="12">
        <f>SUM(AA159:AA166)</f>
        <v>1</v>
      </c>
      <c r="AB167" s="23">
        <f>SUM(AB159:AB166)</f>
        <v>2</v>
      </c>
      <c r="AC167" s="23"/>
      <c r="AD167" s="24">
        <f>SUM(AD159:AD166)</f>
        <v>4</v>
      </c>
      <c r="AE167" s="12">
        <f>SUM(AE159:AE166)</f>
        <v>0</v>
      </c>
      <c r="AF167" s="23">
        <f>SUM(AF159:AF166)</f>
        <v>0</v>
      </c>
      <c r="AG167" s="23"/>
      <c r="AH167" s="24">
        <f>SUM(AH159:AH166)</f>
        <v>0</v>
      </c>
      <c r="AI167" s="12">
        <f>SUM(AI159:AI166)</f>
        <v>0</v>
      </c>
      <c r="AJ167" s="23">
        <f>SUM(AJ159:AJ166)</f>
        <v>0</v>
      </c>
      <c r="AK167" s="23"/>
      <c r="AL167" s="24">
        <f>SUM(AL159:AL166)</f>
        <v>0</v>
      </c>
      <c r="AM167" s="16" t="s">
        <v>20</v>
      </c>
      <c r="AN167" s="16"/>
    </row>
    <row r="168" spans="1:40" s="22" customFormat="1" ht="15.75" thickBot="1">
      <c r="A168" s="98"/>
      <c r="B168" s="67"/>
      <c r="C168" s="517" t="s">
        <v>296</v>
      </c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17"/>
      <c r="AB168" s="517"/>
      <c r="AC168" s="517"/>
      <c r="AD168" s="517"/>
      <c r="AE168" s="517"/>
      <c r="AF168" s="517"/>
      <c r="AG168" s="517"/>
      <c r="AH168" s="517"/>
      <c r="AI168" s="517"/>
      <c r="AJ168" s="517"/>
      <c r="AK168" s="517"/>
      <c r="AL168" s="517"/>
      <c r="AM168" s="517"/>
      <c r="AN168" s="518"/>
    </row>
    <row r="169" spans="1:40" s="22" customFormat="1" ht="13.5" thickBot="1">
      <c r="A169" s="98"/>
      <c r="B169" s="67"/>
      <c r="C169" s="82" t="s">
        <v>773</v>
      </c>
      <c r="D169" s="114" t="s">
        <v>749</v>
      </c>
      <c r="E169" s="114" t="s">
        <v>778</v>
      </c>
      <c r="F169" s="74"/>
      <c r="G169" s="75"/>
      <c r="H169" s="76"/>
      <c r="I169" s="76"/>
      <c r="J169" s="77"/>
      <c r="K169" s="75"/>
      <c r="L169" s="76"/>
      <c r="M169" s="76"/>
      <c r="N169" s="77"/>
      <c r="O169" s="75">
        <v>1</v>
      </c>
      <c r="P169" s="76">
        <v>1</v>
      </c>
      <c r="Q169" s="76" t="s">
        <v>61</v>
      </c>
      <c r="R169" s="77">
        <v>3</v>
      </c>
      <c r="W169" s="75"/>
      <c r="X169" s="76"/>
      <c r="Y169" s="76"/>
      <c r="Z169" s="77"/>
      <c r="AA169" s="75"/>
      <c r="AB169" s="76"/>
      <c r="AC169" s="76"/>
      <c r="AD169" s="77"/>
      <c r="AE169" s="75"/>
      <c r="AF169" s="76"/>
      <c r="AG169" s="76"/>
      <c r="AH169" s="77"/>
      <c r="AI169" s="75"/>
      <c r="AJ169" s="76"/>
      <c r="AK169" s="76"/>
      <c r="AL169" s="77"/>
      <c r="AM169" s="66" t="s">
        <v>83</v>
      </c>
      <c r="AN169" s="79" t="s">
        <v>88</v>
      </c>
    </row>
    <row r="170" spans="1:40" s="22" customFormat="1" ht="13.5" thickBot="1">
      <c r="A170" s="98"/>
      <c r="B170" s="67"/>
      <c r="C170" s="82" t="s">
        <v>774</v>
      </c>
      <c r="D170" s="114" t="s">
        <v>748</v>
      </c>
      <c r="E170" s="114" t="s">
        <v>753</v>
      </c>
      <c r="F170" s="74" t="s">
        <v>749</v>
      </c>
      <c r="G170" s="75"/>
      <c r="H170" s="76"/>
      <c r="I170" s="76"/>
      <c r="J170" s="77"/>
      <c r="K170" s="75"/>
      <c r="L170" s="76"/>
      <c r="M170" s="76"/>
      <c r="N170" s="77"/>
      <c r="O170" s="75"/>
      <c r="P170" s="76"/>
      <c r="Q170" s="76"/>
      <c r="R170" s="77"/>
      <c r="S170" s="75">
        <v>1</v>
      </c>
      <c r="T170" s="76">
        <v>1</v>
      </c>
      <c r="U170" s="76" t="s">
        <v>48</v>
      </c>
      <c r="V170" s="77">
        <v>3</v>
      </c>
      <c r="W170" s="75"/>
      <c r="X170" s="76"/>
      <c r="Y170" s="76"/>
      <c r="Z170" s="77"/>
      <c r="AA170" s="75"/>
      <c r="AB170" s="76"/>
      <c r="AC170" s="76"/>
      <c r="AD170" s="77"/>
      <c r="AE170" s="75"/>
      <c r="AF170" s="76"/>
      <c r="AG170" s="76"/>
      <c r="AH170" s="77"/>
      <c r="AI170" s="75"/>
      <c r="AJ170" s="76"/>
      <c r="AK170" s="76"/>
      <c r="AL170" s="77"/>
      <c r="AM170" s="81" t="s">
        <v>83</v>
      </c>
      <c r="AN170" s="79" t="s">
        <v>754</v>
      </c>
    </row>
    <row r="171" spans="1:40" s="22" customFormat="1" ht="13.5" thickBot="1">
      <c r="A171" s="98"/>
      <c r="B171" s="67"/>
      <c r="C171" s="82" t="s">
        <v>477</v>
      </c>
      <c r="D171" s="114" t="s">
        <v>65</v>
      </c>
      <c r="E171" s="114" t="s">
        <v>478</v>
      </c>
      <c r="F171" s="120"/>
      <c r="G171" s="75"/>
      <c r="H171" s="76"/>
      <c r="I171" s="76"/>
      <c r="J171" s="77"/>
      <c r="K171" s="75"/>
      <c r="L171" s="76"/>
      <c r="M171" s="76"/>
      <c r="N171" s="77"/>
      <c r="O171" s="75"/>
      <c r="P171" s="76"/>
      <c r="Q171" s="76"/>
      <c r="R171" s="77"/>
      <c r="S171" s="75"/>
      <c r="T171" s="76"/>
      <c r="U171" s="76"/>
      <c r="V171" s="77"/>
      <c r="W171" s="75"/>
      <c r="X171" s="76"/>
      <c r="Y171" s="76"/>
      <c r="Z171" s="77"/>
      <c r="AA171" s="75"/>
      <c r="AB171" s="76"/>
      <c r="AC171" s="76"/>
      <c r="AD171" s="77"/>
      <c r="AE171" s="75">
        <v>1</v>
      </c>
      <c r="AF171" s="76">
        <v>2</v>
      </c>
      <c r="AG171" s="76" t="s">
        <v>48</v>
      </c>
      <c r="AH171" s="77">
        <v>3</v>
      </c>
      <c r="AI171" s="75"/>
      <c r="AJ171" s="76"/>
      <c r="AK171" s="76"/>
      <c r="AL171" s="77"/>
      <c r="AM171" s="73" t="s">
        <v>83</v>
      </c>
      <c r="AN171" s="79" t="s">
        <v>89</v>
      </c>
    </row>
    <row r="172" spans="1:40" s="22" customFormat="1" ht="26.25" thickBot="1">
      <c r="A172" s="98"/>
      <c r="B172" s="67"/>
      <c r="C172" s="82" t="s">
        <v>479</v>
      </c>
      <c r="D172" s="451" t="s">
        <v>480</v>
      </c>
      <c r="E172" s="114" t="s">
        <v>481</v>
      </c>
      <c r="F172" s="120"/>
      <c r="G172" s="75"/>
      <c r="H172" s="76"/>
      <c r="I172" s="76"/>
      <c r="J172" s="77"/>
      <c r="K172" s="75"/>
      <c r="L172" s="76"/>
      <c r="M172" s="76"/>
      <c r="N172" s="77"/>
      <c r="O172" s="75"/>
      <c r="P172" s="76"/>
      <c r="Q172" s="76"/>
      <c r="R172" s="77"/>
      <c r="S172" s="75"/>
      <c r="T172" s="76"/>
      <c r="U172" s="76"/>
      <c r="V172" s="77"/>
      <c r="W172" s="75"/>
      <c r="X172" s="76"/>
      <c r="Y172" s="76"/>
      <c r="Z172" s="77"/>
      <c r="AA172" s="75"/>
      <c r="AB172" s="76"/>
      <c r="AC172" s="76"/>
      <c r="AD172" s="77"/>
      <c r="AE172" s="75">
        <v>0</v>
      </c>
      <c r="AF172" s="76">
        <v>0</v>
      </c>
      <c r="AG172" s="76" t="s">
        <v>67</v>
      </c>
      <c r="AH172" s="77">
        <v>2</v>
      </c>
      <c r="AI172" s="75"/>
      <c r="AJ172" s="76"/>
      <c r="AK172" s="76"/>
      <c r="AL172" s="77"/>
      <c r="AM172" s="81" t="s">
        <v>83</v>
      </c>
      <c r="AN172" s="79" t="s">
        <v>233</v>
      </c>
    </row>
    <row r="173" spans="1:40" s="22" customFormat="1" ht="13.5" thickBot="1">
      <c r="A173" s="21"/>
      <c r="B173" s="21"/>
      <c r="C173" s="21"/>
      <c r="D173" s="26" t="s">
        <v>0</v>
      </c>
      <c r="E173" s="281"/>
      <c r="F173" s="54">
        <f>SUM(J173,N173,R173,V173,Z173,AD173,AH173,AL173)</f>
        <v>11</v>
      </c>
      <c r="G173" s="44">
        <f>SUM(G169:G172)</f>
        <v>0</v>
      </c>
      <c r="H173" s="45">
        <f>SUM(H169:H172)</f>
        <v>0</v>
      </c>
      <c r="I173" s="45"/>
      <c r="J173" s="53">
        <f>SUM(J169:J172)</f>
        <v>0</v>
      </c>
      <c r="K173" s="44">
        <f>SUM(K169:K172)</f>
        <v>0</v>
      </c>
      <c r="L173" s="45">
        <f>SUM(L169:L172)</f>
        <v>0</v>
      </c>
      <c r="M173" s="45"/>
      <c r="N173" s="53">
        <f>SUM(N169:N172)</f>
        <v>0</v>
      </c>
      <c r="O173" s="44">
        <f>SUM(O169:O172)</f>
        <v>1</v>
      </c>
      <c r="P173" s="45">
        <f>SUM(P169:P172)</f>
        <v>1</v>
      </c>
      <c r="Q173" s="45"/>
      <c r="R173" s="53">
        <f>SUM(R169:R172)</f>
        <v>3</v>
      </c>
      <c r="S173" s="44">
        <f>SUM(S169:S172)</f>
        <v>1</v>
      </c>
      <c r="T173" s="45">
        <f>SUM(T169:T172)</f>
        <v>1</v>
      </c>
      <c r="U173" s="45"/>
      <c r="V173" s="53">
        <f>SUM(V169:V172)</f>
        <v>3</v>
      </c>
      <c r="W173" s="44">
        <f>SUM(W169:W172)</f>
        <v>0</v>
      </c>
      <c r="X173" s="45">
        <f>SUM(X169:X172)</f>
        <v>0</v>
      </c>
      <c r="Y173" s="45"/>
      <c r="Z173" s="53">
        <f>SUM(Z169:Z172)</f>
        <v>0</v>
      </c>
      <c r="AA173" s="44">
        <f>SUM(AA169:AA172)</f>
        <v>0</v>
      </c>
      <c r="AB173" s="45">
        <f>SUM(AB169:AB172)</f>
        <v>0</v>
      </c>
      <c r="AC173" s="45"/>
      <c r="AD173" s="53">
        <f>SUM(AD169:AD172)</f>
        <v>0</v>
      </c>
      <c r="AE173" s="44">
        <f>SUM(AE169:AE172)</f>
        <v>1</v>
      </c>
      <c r="AF173" s="45">
        <f>SUM(AF169:AF172)</f>
        <v>2</v>
      </c>
      <c r="AG173" s="45"/>
      <c r="AH173" s="53">
        <f>SUM(AH169:AH172)</f>
        <v>5</v>
      </c>
      <c r="AI173" s="44">
        <f>SUM(AI169:AI172)</f>
        <v>0</v>
      </c>
      <c r="AJ173" s="45">
        <f>SUM(AJ169:AJ172)</f>
        <v>0</v>
      </c>
      <c r="AK173" s="45"/>
      <c r="AL173" s="53">
        <f>SUM(AL169:AL172)</f>
        <v>0</v>
      </c>
      <c r="AM173" s="16" t="s">
        <v>20</v>
      </c>
      <c r="AN173" s="16"/>
    </row>
    <row r="174" spans="1:40" s="22" customFormat="1" ht="13.5" thickBot="1">
      <c r="A174" s="21"/>
      <c r="B174" s="280"/>
      <c r="C174" s="16"/>
      <c r="D174" s="281" t="s">
        <v>0</v>
      </c>
      <c r="E174" s="281"/>
      <c r="F174" s="57">
        <f>SUM(F167,F173)</f>
        <v>21</v>
      </c>
      <c r="G174" s="282">
        <f aca="true" t="shared" si="17" ref="G174:AL174">SUM(G167,G173)</f>
        <v>0</v>
      </c>
      <c r="H174" s="283">
        <f t="shared" si="17"/>
        <v>0</v>
      </c>
      <c r="I174" s="283"/>
      <c r="J174" s="284">
        <f t="shared" si="17"/>
        <v>0</v>
      </c>
      <c r="K174" s="282">
        <f t="shared" si="17"/>
        <v>0</v>
      </c>
      <c r="L174" s="283">
        <f t="shared" si="17"/>
        <v>0</v>
      </c>
      <c r="M174" s="283"/>
      <c r="N174" s="284">
        <f t="shared" si="17"/>
        <v>0</v>
      </c>
      <c r="O174" s="282">
        <f t="shared" si="17"/>
        <v>3</v>
      </c>
      <c r="P174" s="283">
        <f t="shared" si="17"/>
        <v>2</v>
      </c>
      <c r="Q174" s="283"/>
      <c r="R174" s="284">
        <f t="shared" si="17"/>
        <v>6</v>
      </c>
      <c r="S174" s="282">
        <f t="shared" si="17"/>
        <v>1</v>
      </c>
      <c r="T174" s="283">
        <f t="shared" si="17"/>
        <v>1</v>
      </c>
      <c r="U174" s="283"/>
      <c r="V174" s="284">
        <f t="shared" si="17"/>
        <v>3</v>
      </c>
      <c r="W174" s="282">
        <f t="shared" si="17"/>
        <v>2</v>
      </c>
      <c r="X174" s="283">
        <f t="shared" si="17"/>
        <v>1</v>
      </c>
      <c r="Y174" s="283"/>
      <c r="Z174" s="284">
        <f t="shared" si="17"/>
        <v>3</v>
      </c>
      <c r="AA174" s="282">
        <f t="shared" si="17"/>
        <v>1</v>
      </c>
      <c r="AB174" s="283">
        <f t="shared" si="17"/>
        <v>2</v>
      </c>
      <c r="AC174" s="283"/>
      <c r="AD174" s="284">
        <f t="shared" si="17"/>
        <v>4</v>
      </c>
      <c r="AE174" s="282">
        <f t="shared" si="17"/>
        <v>1</v>
      </c>
      <c r="AF174" s="283">
        <f t="shared" si="17"/>
        <v>2</v>
      </c>
      <c r="AG174" s="283"/>
      <c r="AH174" s="284">
        <f t="shared" si="17"/>
        <v>5</v>
      </c>
      <c r="AI174" s="285">
        <f t="shared" si="17"/>
        <v>0</v>
      </c>
      <c r="AJ174" s="283">
        <f t="shared" si="17"/>
        <v>0</v>
      </c>
      <c r="AK174" s="283"/>
      <c r="AL174" s="284">
        <f t="shared" si="17"/>
        <v>0</v>
      </c>
      <c r="AM174" s="280"/>
      <c r="AN174" s="20"/>
    </row>
    <row r="175" spans="1:40" s="15" customFormat="1" ht="13.5" customHeight="1" thickBot="1">
      <c r="A175" s="533" t="s">
        <v>197</v>
      </c>
      <c r="B175" s="534"/>
      <c r="C175" s="534"/>
      <c r="D175" s="534"/>
      <c r="E175" s="534"/>
      <c r="F175" s="534"/>
      <c r="G175" s="536"/>
      <c r="H175" s="536"/>
      <c r="I175" s="536"/>
      <c r="J175" s="536"/>
      <c r="K175" s="536"/>
      <c r="L175" s="536"/>
      <c r="M175" s="536"/>
      <c r="N175" s="536"/>
      <c r="O175" s="536"/>
      <c r="P175" s="536"/>
      <c r="Q175" s="536"/>
      <c r="R175" s="536"/>
      <c r="S175" s="536"/>
      <c r="T175" s="536"/>
      <c r="U175" s="536"/>
      <c r="V175" s="536"/>
      <c r="W175" s="536"/>
      <c r="X175" s="536"/>
      <c r="Y175" s="536"/>
      <c r="Z175" s="536"/>
      <c r="AA175" s="536"/>
      <c r="AB175" s="536"/>
      <c r="AC175" s="536"/>
      <c r="AD175" s="536"/>
      <c r="AE175" s="536"/>
      <c r="AF175" s="536"/>
      <c r="AG175" s="536"/>
      <c r="AH175" s="536"/>
      <c r="AI175" s="536"/>
      <c r="AJ175" s="536"/>
      <c r="AK175" s="536"/>
      <c r="AL175" s="536"/>
      <c r="AM175" s="534"/>
      <c r="AN175" s="535"/>
    </row>
    <row r="176" spans="1:40" s="15" customFormat="1" ht="13.5" customHeight="1" thickBot="1">
      <c r="A176" s="279"/>
      <c r="B176" s="353"/>
      <c r="C176" s="516" t="s">
        <v>215</v>
      </c>
      <c r="D176" s="517"/>
      <c r="E176" s="517"/>
      <c r="F176" s="517"/>
      <c r="G176" s="517"/>
      <c r="H176" s="517"/>
      <c r="I176" s="517"/>
      <c r="J176" s="517"/>
      <c r="K176" s="517"/>
      <c r="L176" s="517"/>
      <c r="M176" s="517"/>
      <c r="N176" s="517"/>
      <c r="O176" s="517"/>
      <c r="P176" s="517"/>
      <c r="Q176" s="517"/>
      <c r="R176" s="517"/>
      <c r="S176" s="517"/>
      <c r="T176" s="517"/>
      <c r="U176" s="517"/>
      <c r="V176" s="517"/>
      <c r="W176" s="517"/>
      <c r="X176" s="517"/>
      <c r="Y176" s="517"/>
      <c r="Z176" s="517"/>
      <c r="AA176" s="517"/>
      <c r="AB176" s="517"/>
      <c r="AC176" s="517"/>
      <c r="AD176" s="517"/>
      <c r="AE176" s="517"/>
      <c r="AF176" s="517"/>
      <c r="AG176" s="517"/>
      <c r="AH176" s="517"/>
      <c r="AI176" s="517"/>
      <c r="AJ176" s="517"/>
      <c r="AK176" s="517"/>
      <c r="AL176" s="517"/>
      <c r="AM176" s="517"/>
      <c r="AN176" s="518"/>
    </row>
    <row r="177" spans="1:256" s="22" customFormat="1" ht="15.75" thickBot="1">
      <c r="A177" s="99"/>
      <c r="B177" s="67"/>
      <c r="C177" s="82" t="s">
        <v>482</v>
      </c>
      <c r="D177" s="114" t="s">
        <v>113</v>
      </c>
      <c r="E177" s="114" t="s">
        <v>483</v>
      </c>
      <c r="F177" s="197" t="s">
        <v>112</v>
      </c>
      <c r="G177" s="75"/>
      <c r="H177" s="76"/>
      <c r="I177" s="76"/>
      <c r="J177" s="77"/>
      <c r="K177" s="75"/>
      <c r="L177" s="76"/>
      <c r="M177" s="76"/>
      <c r="N177" s="77"/>
      <c r="O177" s="75"/>
      <c r="P177" s="76"/>
      <c r="Q177" s="76"/>
      <c r="R177" s="77"/>
      <c r="S177" s="75">
        <v>1</v>
      </c>
      <c r="T177" s="76">
        <v>2</v>
      </c>
      <c r="U177" s="76" t="s">
        <v>48</v>
      </c>
      <c r="V177" s="77">
        <v>4</v>
      </c>
      <c r="W177" s="75"/>
      <c r="X177" s="76"/>
      <c r="Y177" s="76"/>
      <c r="Z177" s="77"/>
      <c r="AA177" s="75"/>
      <c r="AB177" s="76"/>
      <c r="AC177" s="76"/>
      <c r="AD177" s="77"/>
      <c r="AE177" s="75"/>
      <c r="AF177" s="76"/>
      <c r="AG177" s="76"/>
      <c r="AH177" s="77"/>
      <c r="AI177" s="75"/>
      <c r="AJ177" s="76"/>
      <c r="AK177" s="76"/>
      <c r="AL177" s="77"/>
      <c r="AM177" s="79" t="s">
        <v>36</v>
      </c>
      <c r="AN177" s="79" t="s">
        <v>163</v>
      </c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40" s="15" customFormat="1" ht="13.5" thickBot="1">
      <c r="A178" s="99"/>
      <c r="B178" s="67"/>
      <c r="C178" s="82" t="s">
        <v>484</v>
      </c>
      <c r="D178" s="114" t="s">
        <v>102</v>
      </c>
      <c r="E178" s="251" t="s">
        <v>485</v>
      </c>
      <c r="F178" s="249" t="s">
        <v>100</v>
      </c>
      <c r="G178" s="75"/>
      <c r="H178" s="76"/>
      <c r="I178" s="76"/>
      <c r="J178" s="77"/>
      <c r="K178" s="75"/>
      <c r="L178" s="76"/>
      <c r="M178" s="76"/>
      <c r="N178" s="77"/>
      <c r="O178" s="75"/>
      <c r="P178" s="76"/>
      <c r="Q178" s="76"/>
      <c r="R178" s="77"/>
      <c r="S178" s="75"/>
      <c r="T178" s="76"/>
      <c r="U178" s="76"/>
      <c r="V178" s="77"/>
      <c r="W178" s="75">
        <v>1</v>
      </c>
      <c r="X178" s="76">
        <v>2</v>
      </c>
      <c r="Y178" s="76" t="s">
        <v>48</v>
      </c>
      <c r="Z178" s="77">
        <v>4</v>
      </c>
      <c r="AA178" s="75"/>
      <c r="AB178" s="76"/>
      <c r="AC178" s="76"/>
      <c r="AD178" s="77"/>
      <c r="AE178" s="75"/>
      <c r="AF178" s="76"/>
      <c r="AG178" s="76"/>
      <c r="AH178" s="77"/>
      <c r="AI178" s="75"/>
      <c r="AJ178" s="76"/>
      <c r="AK178" s="76"/>
      <c r="AL178" s="77"/>
      <c r="AM178" s="79" t="s">
        <v>36</v>
      </c>
      <c r="AN178" s="79" t="s">
        <v>163</v>
      </c>
    </row>
    <row r="179" spans="1:40" s="15" customFormat="1" ht="13.5" thickBot="1">
      <c r="A179" s="99"/>
      <c r="B179" s="67"/>
      <c r="C179" s="207" t="s">
        <v>486</v>
      </c>
      <c r="D179" s="117" t="s">
        <v>101</v>
      </c>
      <c r="E179" s="117" t="s">
        <v>487</v>
      </c>
      <c r="F179" s="167" t="s">
        <v>113</v>
      </c>
      <c r="G179" s="91"/>
      <c r="H179" s="92"/>
      <c r="I179" s="92"/>
      <c r="J179" s="93"/>
      <c r="K179" s="91"/>
      <c r="L179" s="92"/>
      <c r="M179" s="92"/>
      <c r="N179" s="93"/>
      <c r="O179" s="91"/>
      <c r="P179" s="92"/>
      <c r="Q179" s="92"/>
      <c r="R179" s="93"/>
      <c r="S179" s="91"/>
      <c r="T179" s="92"/>
      <c r="U179" s="92"/>
      <c r="V179" s="93"/>
      <c r="W179" s="91"/>
      <c r="X179" s="92"/>
      <c r="Y179" s="92"/>
      <c r="Z179" s="93"/>
      <c r="AA179" s="91">
        <v>1</v>
      </c>
      <c r="AB179" s="92">
        <v>2</v>
      </c>
      <c r="AC179" s="92" t="s">
        <v>48</v>
      </c>
      <c r="AD179" s="93">
        <v>4</v>
      </c>
      <c r="AE179" s="91"/>
      <c r="AF179" s="92"/>
      <c r="AG179" s="92"/>
      <c r="AH179" s="93"/>
      <c r="AI179" s="91"/>
      <c r="AJ179" s="92"/>
      <c r="AK179" s="92"/>
      <c r="AL179" s="93"/>
      <c r="AM179" s="79" t="s">
        <v>36</v>
      </c>
      <c r="AN179" s="88" t="s">
        <v>163</v>
      </c>
    </row>
    <row r="180" spans="1:40" s="15" customFormat="1" ht="13.5" thickBot="1">
      <c r="A180" s="99"/>
      <c r="B180" s="67"/>
      <c r="C180" s="19"/>
      <c r="D180" s="26" t="s">
        <v>0</v>
      </c>
      <c r="E180" s="281"/>
      <c r="F180" s="54">
        <f>SUM(J180,N180,R180,V180,Z180,AD180,AH180,AL180)</f>
        <v>12</v>
      </c>
      <c r="G180" s="12">
        <f>SUM(G177:G179)</f>
        <v>0</v>
      </c>
      <c r="H180" s="23">
        <f aca="true" t="shared" si="18" ref="H180:AL180">SUM(H177:H179)</f>
        <v>0</v>
      </c>
      <c r="I180" s="23"/>
      <c r="J180" s="58">
        <f t="shared" si="18"/>
        <v>0</v>
      </c>
      <c r="K180" s="12">
        <f t="shared" si="18"/>
        <v>0</v>
      </c>
      <c r="L180" s="23">
        <f t="shared" si="18"/>
        <v>0</v>
      </c>
      <c r="M180" s="23"/>
      <c r="N180" s="58">
        <f t="shared" si="18"/>
        <v>0</v>
      </c>
      <c r="O180" s="12">
        <f t="shared" si="18"/>
        <v>0</v>
      </c>
      <c r="P180" s="23">
        <f t="shared" si="18"/>
        <v>0</v>
      </c>
      <c r="Q180" s="23"/>
      <c r="R180" s="58">
        <f t="shared" si="18"/>
        <v>0</v>
      </c>
      <c r="S180" s="12">
        <f t="shared" si="18"/>
        <v>1</v>
      </c>
      <c r="T180" s="23">
        <f t="shared" si="18"/>
        <v>2</v>
      </c>
      <c r="U180" s="23"/>
      <c r="V180" s="58">
        <f t="shared" si="18"/>
        <v>4</v>
      </c>
      <c r="W180" s="12">
        <f t="shared" si="18"/>
        <v>1</v>
      </c>
      <c r="X180" s="23">
        <f t="shared" si="18"/>
        <v>2</v>
      </c>
      <c r="Y180" s="23"/>
      <c r="Z180" s="58">
        <f t="shared" si="18"/>
        <v>4</v>
      </c>
      <c r="AA180" s="12">
        <f t="shared" si="18"/>
        <v>1</v>
      </c>
      <c r="AB180" s="23">
        <f t="shared" si="18"/>
        <v>2</v>
      </c>
      <c r="AC180" s="23"/>
      <c r="AD180" s="58">
        <f t="shared" si="18"/>
        <v>4</v>
      </c>
      <c r="AE180" s="12">
        <f t="shared" si="18"/>
        <v>0</v>
      </c>
      <c r="AF180" s="23">
        <f t="shared" si="18"/>
        <v>0</v>
      </c>
      <c r="AG180" s="23"/>
      <c r="AH180" s="58">
        <f t="shared" si="18"/>
        <v>0</v>
      </c>
      <c r="AI180" s="12">
        <f t="shared" si="18"/>
        <v>0</v>
      </c>
      <c r="AJ180" s="23">
        <f t="shared" si="18"/>
        <v>0</v>
      </c>
      <c r="AK180" s="23"/>
      <c r="AL180" s="24">
        <f t="shared" si="18"/>
        <v>0</v>
      </c>
      <c r="AM180" s="20" t="s">
        <v>20</v>
      </c>
      <c r="AN180" s="16"/>
    </row>
    <row r="181" spans="1:40" s="15" customFormat="1" ht="15.75" thickBot="1">
      <c r="A181" s="99"/>
      <c r="B181" s="67"/>
      <c r="C181" s="522" t="s">
        <v>216</v>
      </c>
      <c r="D181" s="537"/>
      <c r="E181" s="537"/>
      <c r="F181" s="537"/>
      <c r="G181" s="538"/>
      <c r="H181" s="538"/>
      <c r="I181" s="538"/>
      <c r="J181" s="538"/>
      <c r="K181" s="538"/>
      <c r="L181" s="538"/>
      <c r="M181" s="538"/>
      <c r="N181" s="538"/>
      <c r="O181" s="538"/>
      <c r="P181" s="538"/>
      <c r="Q181" s="538"/>
      <c r="R181" s="538"/>
      <c r="S181" s="538"/>
      <c r="T181" s="538"/>
      <c r="U181" s="538"/>
      <c r="V181" s="538"/>
      <c r="W181" s="538"/>
      <c r="X181" s="538"/>
      <c r="Y181" s="538"/>
      <c r="Z181" s="538"/>
      <c r="AA181" s="538"/>
      <c r="AB181" s="538"/>
      <c r="AC181" s="538"/>
      <c r="AD181" s="538"/>
      <c r="AE181" s="538"/>
      <c r="AF181" s="538"/>
      <c r="AG181" s="538"/>
      <c r="AH181" s="538"/>
      <c r="AI181" s="538"/>
      <c r="AJ181" s="538"/>
      <c r="AK181" s="538"/>
      <c r="AL181" s="538"/>
      <c r="AM181" s="537"/>
      <c r="AN181" s="539"/>
    </row>
    <row r="182" spans="1:40" s="15" customFormat="1" ht="13.5" customHeight="1" thickBot="1">
      <c r="A182" s="99"/>
      <c r="B182" s="67"/>
      <c r="C182" s="82" t="s">
        <v>488</v>
      </c>
      <c r="D182" s="251" t="s">
        <v>112</v>
      </c>
      <c r="E182" s="251" t="s">
        <v>489</v>
      </c>
      <c r="F182" s="249" t="s">
        <v>100</v>
      </c>
      <c r="G182" s="150"/>
      <c r="H182" s="137"/>
      <c r="I182" s="137"/>
      <c r="J182" s="152"/>
      <c r="K182" s="150"/>
      <c r="L182" s="137"/>
      <c r="M182" s="137"/>
      <c r="N182" s="152"/>
      <c r="O182" s="150">
        <v>1</v>
      </c>
      <c r="P182" s="137">
        <v>2</v>
      </c>
      <c r="Q182" s="137" t="s">
        <v>61</v>
      </c>
      <c r="R182" s="152">
        <v>4</v>
      </c>
      <c r="S182" s="150"/>
      <c r="T182" s="137"/>
      <c r="U182" s="137"/>
      <c r="V182" s="152"/>
      <c r="W182" s="150"/>
      <c r="X182" s="137"/>
      <c r="Y182" s="137"/>
      <c r="Z182" s="151"/>
      <c r="AA182" s="69"/>
      <c r="AB182" s="70"/>
      <c r="AC182" s="70"/>
      <c r="AD182" s="71"/>
      <c r="AE182" s="150"/>
      <c r="AF182" s="137"/>
      <c r="AG182" s="137"/>
      <c r="AH182" s="152"/>
      <c r="AI182" s="150"/>
      <c r="AJ182" s="137"/>
      <c r="AK182" s="137"/>
      <c r="AL182" s="152"/>
      <c r="AM182" s="89" t="s">
        <v>36</v>
      </c>
      <c r="AN182" s="89" t="s">
        <v>148</v>
      </c>
    </row>
    <row r="183" spans="1:256" ht="13.5" thickBot="1">
      <c r="A183" s="99"/>
      <c r="B183" s="67"/>
      <c r="C183" s="82" t="s">
        <v>490</v>
      </c>
      <c r="D183" s="114" t="s">
        <v>336</v>
      </c>
      <c r="E183" s="117" t="s">
        <v>491</v>
      </c>
      <c r="F183" s="167" t="s">
        <v>113</v>
      </c>
      <c r="G183" s="75"/>
      <c r="H183" s="76"/>
      <c r="I183" s="76"/>
      <c r="J183" s="77"/>
      <c r="K183" s="75"/>
      <c r="L183" s="76"/>
      <c r="M183" s="76"/>
      <c r="N183" s="77"/>
      <c r="O183" s="101"/>
      <c r="P183" s="102"/>
      <c r="Q183" s="102"/>
      <c r="R183" s="118"/>
      <c r="S183" s="75"/>
      <c r="T183" s="76"/>
      <c r="U183" s="76"/>
      <c r="V183" s="77"/>
      <c r="W183" s="75"/>
      <c r="X183" s="76"/>
      <c r="Y183" s="76"/>
      <c r="Z183" s="78"/>
      <c r="AA183" s="383"/>
      <c r="AB183" s="278"/>
      <c r="AC183" s="278"/>
      <c r="AD183" s="384"/>
      <c r="AE183" s="75">
        <v>1</v>
      </c>
      <c r="AF183" s="76">
        <v>2</v>
      </c>
      <c r="AG183" s="76" t="s">
        <v>48</v>
      </c>
      <c r="AH183" s="77">
        <v>3</v>
      </c>
      <c r="AI183" s="75"/>
      <c r="AJ183" s="76"/>
      <c r="AK183" s="76"/>
      <c r="AL183" s="77"/>
      <c r="AM183" s="79" t="s">
        <v>36</v>
      </c>
      <c r="AN183" s="79" t="s">
        <v>148</v>
      </c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36" customFormat="1" ht="15.75" thickBot="1">
      <c r="A184" s="99"/>
      <c r="B184" s="67"/>
      <c r="C184" s="82" t="s">
        <v>492</v>
      </c>
      <c r="D184" s="114" t="s">
        <v>493</v>
      </c>
      <c r="E184" s="114" t="s">
        <v>494</v>
      </c>
      <c r="F184" s="197" t="s">
        <v>235</v>
      </c>
      <c r="G184" s="91"/>
      <c r="H184" s="92"/>
      <c r="I184" s="92"/>
      <c r="J184" s="93"/>
      <c r="K184" s="91"/>
      <c r="L184" s="92"/>
      <c r="M184" s="92"/>
      <c r="N184" s="93"/>
      <c r="O184" s="91"/>
      <c r="P184" s="92"/>
      <c r="Q184" s="92"/>
      <c r="R184" s="93"/>
      <c r="S184" s="91"/>
      <c r="T184" s="92"/>
      <c r="U184" s="92"/>
      <c r="V184" s="93"/>
      <c r="W184" s="91"/>
      <c r="X184" s="92"/>
      <c r="Y184" s="92"/>
      <c r="Z184" s="160"/>
      <c r="AA184" s="85"/>
      <c r="AB184" s="86"/>
      <c r="AC184" s="86"/>
      <c r="AD184" s="87"/>
      <c r="AE184" s="91">
        <v>0</v>
      </c>
      <c r="AF184" s="92">
        <v>0</v>
      </c>
      <c r="AG184" s="92" t="s">
        <v>67</v>
      </c>
      <c r="AH184" s="93">
        <v>2</v>
      </c>
      <c r="AI184" s="91"/>
      <c r="AJ184" s="92"/>
      <c r="AK184" s="92"/>
      <c r="AL184" s="93"/>
      <c r="AM184" s="119" t="s">
        <v>36</v>
      </c>
      <c r="AN184" s="79" t="s">
        <v>148</v>
      </c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5" customFormat="1" ht="13.5" thickBot="1">
      <c r="A185" s="19"/>
      <c r="B185" s="19"/>
      <c r="C185" s="19"/>
      <c r="D185" s="26" t="s">
        <v>0</v>
      </c>
      <c r="E185" s="281"/>
      <c r="F185" s="54">
        <f>SUM(J185,N185,R185,V185,Z185,AD185,AH185,AL185)</f>
        <v>9</v>
      </c>
      <c r="G185" s="44">
        <f>SUM(G182:G184)</f>
        <v>0</v>
      </c>
      <c r="H185" s="45">
        <f aca="true" t="shared" si="19" ref="H185:AL185">SUM(H182:H184)</f>
        <v>0</v>
      </c>
      <c r="I185" s="45"/>
      <c r="J185" s="268">
        <f t="shared" si="19"/>
        <v>0</v>
      </c>
      <c r="K185" s="44">
        <f t="shared" si="19"/>
        <v>0</v>
      </c>
      <c r="L185" s="45">
        <f t="shared" si="19"/>
        <v>0</v>
      </c>
      <c r="M185" s="45"/>
      <c r="N185" s="268">
        <f t="shared" si="19"/>
        <v>0</v>
      </c>
      <c r="O185" s="44">
        <f t="shared" si="19"/>
        <v>1</v>
      </c>
      <c r="P185" s="45">
        <f t="shared" si="19"/>
        <v>2</v>
      </c>
      <c r="Q185" s="45"/>
      <c r="R185" s="268">
        <f t="shared" si="19"/>
        <v>4</v>
      </c>
      <c r="S185" s="44">
        <f t="shared" si="19"/>
        <v>0</v>
      </c>
      <c r="T185" s="45">
        <f t="shared" si="19"/>
        <v>0</v>
      </c>
      <c r="U185" s="45"/>
      <c r="V185" s="268">
        <f t="shared" si="19"/>
        <v>0</v>
      </c>
      <c r="W185" s="44">
        <f t="shared" si="19"/>
        <v>0</v>
      </c>
      <c r="X185" s="45">
        <f t="shared" si="19"/>
        <v>0</v>
      </c>
      <c r="Y185" s="45"/>
      <c r="Z185" s="268">
        <f t="shared" si="19"/>
        <v>0</v>
      </c>
      <c r="AA185" s="44">
        <f t="shared" si="19"/>
        <v>0</v>
      </c>
      <c r="AB185" s="45">
        <f t="shared" si="19"/>
        <v>0</v>
      </c>
      <c r="AC185" s="45"/>
      <c r="AD185" s="268">
        <f t="shared" si="19"/>
        <v>0</v>
      </c>
      <c r="AE185" s="44">
        <f t="shared" si="19"/>
        <v>1</v>
      </c>
      <c r="AF185" s="45">
        <f t="shared" si="19"/>
        <v>2</v>
      </c>
      <c r="AG185" s="45"/>
      <c r="AH185" s="268">
        <f t="shared" si="19"/>
        <v>5</v>
      </c>
      <c r="AI185" s="44">
        <f t="shared" si="19"/>
        <v>0</v>
      </c>
      <c r="AJ185" s="45">
        <f t="shared" si="19"/>
        <v>0</v>
      </c>
      <c r="AK185" s="45"/>
      <c r="AL185" s="53">
        <f t="shared" si="19"/>
        <v>0</v>
      </c>
      <c r="AM185" s="20" t="s">
        <v>20</v>
      </c>
      <c r="AN185" s="16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15" customFormat="1" ht="13.5" thickBot="1">
      <c r="A186" s="19"/>
      <c r="B186" s="354"/>
      <c r="C186" s="59"/>
      <c r="D186" s="281" t="s">
        <v>0</v>
      </c>
      <c r="E186" s="281"/>
      <c r="F186" s="330">
        <f>SUM(F180,F185)</f>
        <v>21</v>
      </c>
      <c r="G186" s="12">
        <f>SUM(G180,G185)</f>
        <v>0</v>
      </c>
      <c r="H186" s="23">
        <f aca="true" t="shared" si="20" ref="H186:AL186">SUM(H180,H185)</f>
        <v>0</v>
      </c>
      <c r="I186" s="23"/>
      <c r="J186" s="24">
        <f t="shared" si="20"/>
        <v>0</v>
      </c>
      <c r="K186" s="12">
        <f t="shared" si="20"/>
        <v>0</v>
      </c>
      <c r="L186" s="23">
        <f t="shared" si="20"/>
        <v>0</v>
      </c>
      <c r="M186" s="23"/>
      <c r="N186" s="24">
        <f t="shared" si="20"/>
        <v>0</v>
      </c>
      <c r="O186" s="12">
        <f t="shared" si="20"/>
        <v>1</v>
      </c>
      <c r="P186" s="23">
        <f t="shared" si="20"/>
        <v>2</v>
      </c>
      <c r="Q186" s="23"/>
      <c r="R186" s="24">
        <f t="shared" si="20"/>
        <v>4</v>
      </c>
      <c r="S186" s="12">
        <f t="shared" si="20"/>
        <v>1</v>
      </c>
      <c r="T186" s="23">
        <f t="shared" si="20"/>
        <v>2</v>
      </c>
      <c r="U186" s="23"/>
      <c r="V186" s="24">
        <f t="shared" si="20"/>
        <v>4</v>
      </c>
      <c r="W186" s="12">
        <f t="shared" si="20"/>
        <v>1</v>
      </c>
      <c r="X186" s="23">
        <f t="shared" si="20"/>
        <v>2</v>
      </c>
      <c r="Y186" s="23"/>
      <c r="Z186" s="24">
        <f t="shared" si="20"/>
        <v>4</v>
      </c>
      <c r="AA186" s="12">
        <f t="shared" si="20"/>
        <v>1</v>
      </c>
      <c r="AB186" s="23">
        <f t="shared" si="20"/>
        <v>2</v>
      </c>
      <c r="AC186" s="23"/>
      <c r="AD186" s="24">
        <f t="shared" si="20"/>
        <v>4</v>
      </c>
      <c r="AE186" s="12">
        <f t="shared" si="20"/>
        <v>1</v>
      </c>
      <c r="AF186" s="23">
        <f t="shared" si="20"/>
        <v>2</v>
      </c>
      <c r="AG186" s="23"/>
      <c r="AH186" s="24">
        <f t="shared" si="20"/>
        <v>5</v>
      </c>
      <c r="AI186" s="12">
        <f t="shared" si="20"/>
        <v>0</v>
      </c>
      <c r="AJ186" s="23">
        <f t="shared" si="20"/>
        <v>0</v>
      </c>
      <c r="AK186" s="23"/>
      <c r="AL186" s="24">
        <f t="shared" si="20"/>
        <v>0</v>
      </c>
      <c r="AM186" s="20"/>
      <c r="AN186" s="16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40" s="22" customFormat="1" ht="15.75" thickBot="1">
      <c r="A187" s="533" t="s">
        <v>297</v>
      </c>
      <c r="B187" s="534"/>
      <c r="C187" s="534"/>
      <c r="D187" s="534"/>
      <c r="E187" s="534"/>
      <c r="F187" s="534"/>
      <c r="G187" s="536"/>
      <c r="H187" s="536"/>
      <c r="I187" s="536"/>
      <c r="J187" s="536"/>
      <c r="K187" s="536"/>
      <c r="L187" s="536"/>
      <c r="M187" s="536"/>
      <c r="N187" s="536"/>
      <c r="O187" s="536"/>
      <c r="P187" s="536"/>
      <c r="Q187" s="536"/>
      <c r="R187" s="536"/>
      <c r="S187" s="536"/>
      <c r="T187" s="536"/>
      <c r="U187" s="536"/>
      <c r="V187" s="536"/>
      <c r="W187" s="536"/>
      <c r="X187" s="536"/>
      <c r="Y187" s="536"/>
      <c r="Z187" s="536"/>
      <c r="AA187" s="536"/>
      <c r="AB187" s="536"/>
      <c r="AC187" s="536"/>
      <c r="AD187" s="536"/>
      <c r="AE187" s="536"/>
      <c r="AF187" s="536"/>
      <c r="AG187" s="536"/>
      <c r="AH187" s="536"/>
      <c r="AI187" s="536"/>
      <c r="AJ187" s="536"/>
      <c r="AK187" s="536"/>
      <c r="AL187" s="536"/>
      <c r="AM187" s="534"/>
      <c r="AN187" s="535"/>
    </row>
    <row r="188" spans="1:40" s="22" customFormat="1" ht="15.75" thickBot="1">
      <c r="A188" s="279"/>
      <c r="B188" s="353"/>
      <c r="C188" s="516" t="s">
        <v>167</v>
      </c>
      <c r="D188" s="517"/>
      <c r="E188" s="517"/>
      <c r="F188" s="517"/>
      <c r="G188" s="517"/>
      <c r="H188" s="517"/>
      <c r="I188" s="517"/>
      <c r="J188" s="517"/>
      <c r="K188" s="517"/>
      <c r="L188" s="517"/>
      <c r="M188" s="517"/>
      <c r="N188" s="517"/>
      <c r="O188" s="517"/>
      <c r="P188" s="517"/>
      <c r="Q188" s="517"/>
      <c r="R188" s="517"/>
      <c r="S188" s="517"/>
      <c r="T188" s="517"/>
      <c r="U188" s="517"/>
      <c r="V188" s="517"/>
      <c r="W188" s="517"/>
      <c r="X188" s="517"/>
      <c r="Y188" s="517"/>
      <c r="Z188" s="517"/>
      <c r="AA188" s="517"/>
      <c r="AB188" s="517"/>
      <c r="AC188" s="517"/>
      <c r="AD188" s="517"/>
      <c r="AE188" s="517"/>
      <c r="AF188" s="517"/>
      <c r="AG188" s="517"/>
      <c r="AH188" s="517"/>
      <c r="AI188" s="517"/>
      <c r="AJ188" s="517"/>
      <c r="AK188" s="517"/>
      <c r="AL188" s="517"/>
      <c r="AM188" s="517"/>
      <c r="AN188" s="518"/>
    </row>
    <row r="189" spans="1:256" s="22" customFormat="1" ht="15.75" thickBot="1">
      <c r="A189" s="99"/>
      <c r="B189" s="67"/>
      <c r="C189" s="82" t="s">
        <v>495</v>
      </c>
      <c r="D189" s="251" t="s">
        <v>496</v>
      </c>
      <c r="E189" s="251" t="s">
        <v>497</v>
      </c>
      <c r="F189" s="252"/>
      <c r="G189" s="150"/>
      <c r="H189" s="137"/>
      <c r="I189" s="137"/>
      <c r="J189" s="152"/>
      <c r="K189" s="150"/>
      <c r="L189" s="137"/>
      <c r="M189" s="137"/>
      <c r="N189" s="152"/>
      <c r="O189" s="150"/>
      <c r="P189" s="137"/>
      <c r="Q189" s="137"/>
      <c r="R189" s="152"/>
      <c r="S189" s="150">
        <v>2</v>
      </c>
      <c r="T189" s="137">
        <v>1</v>
      </c>
      <c r="U189" s="137" t="s">
        <v>61</v>
      </c>
      <c r="V189" s="152">
        <v>4</v>
      </c>
      <c r="W189" s="150"/>
      <c r="X189" s="137"/>
      <c r="Y189" s="137"/>
      <c r="Z189" s="152"/>
      <c r="AA189" s="150"/>
      <c r="AB189" s="137"/>
      <c r="AC189" s="137"/>
      <c r="AD189" s="152"/>
      <c r="AE189" s="150"/>
      <c r="AF189" s="137"/>
      <c r="AG189" s="137"/>
      <c r="AH189" s="152"/>
      <c r="AI189" s="150"/>
      <c r="AJ189" s="137"/>
      <c r="AK189" s="137"/>
      <c r="AL189" s="152"/>
      <c r="AM189" s="119" t="s">
        <v>33</v>
      </c>
      <c r="AN189" s="81" t="s">
        <v>156</v>
      </c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40" s="15" customFormat="1" ht="15.75" thickBot="1">
      <c r="A190" s="99"/>
      <c r="B190" s="67"/>
      <c r="C190" s="82" t="s">
        <v>498</v>
      </c>
      <c r="D190" s="114" t="s">
        <v>34</v>
      </c>
      <c r="E190" s="114" t="s">
        <v>499</v>
      </c>
      <c r="F190" s="197"/>
      <c r="G190" s="75"/>
      <c r="H190" s="76"/>
      <c r="I190" s="76"/>
      <c r="J190" s="77"/>
      <c r="K190" s="75"/>
      <c r="L190" s="76"/>
      <c r="M190" s="76"/>
      <c r="N190" s="77"/>
      <c r="O190" s="101"/>
      <c r="P190" s="102"/>
      <c r="Q190" s="102"/>
      <c r="R190" s="109"/>
      <c r="S190" s="75"/>
      <c r="T190" s="76"/>
      <c r="U190" s="76"/>
      <c r="V190" s="77"/>
      <c r="W190" s="75">
        <v>2</v>
      </c>
      <c r="X190" s="76">
        <v>1</v>
      </c>
      <c r="Y190" s="76" t="s">
        <v>61</v>
      </c>
      <c r="Z190" s="77">
        <v>4</v>
      </c>
      <c r="AA190" s="75"/>
      <c r="AB190" s="76"/>
      <c r="AC190" s="76"/>
      <c r="AD190" s="77"/>
      <c r="AE190" s="75"/>
      <c r="AF190" s="76"/>
      <c r="AG190" s="76"/>
      <c r="AH190" s="77"/>
      <c r="AI190" s="75"/>
      <c r="AJ190" s="76"/>
      <c r="AK190" s="76"/>
      <c r="AL190" s="77"/>
      <c r="AM190" s="88" t="s">
        <v>33</v>
      </c>
      <c r="AN190" s="79" t="s">
        <v>145</v>
      </c>
    </row>
    <row r="191" spans="1:40" s="15" customFormat="1" ht="26.25" thickBot="1">
      <c r="A191" s="99"/>
      <c r="B191" s="67"/>
      <c r="C191" s="207" t="s">
        <v>500</v>
      </c>
      <c r="D191" s="117" t="s">
        <v>254</v>
      </c>
      <c r="E191" s="117" t="s">
        <v>501</v>
      </c>
      <c r="F191" s="359"/>
      <c r="G191" s="91"/>
      <c r="H191" s="92"/>
      <c r="I191" s="92"/>
      <c r="J191" s="93"/>
      <c r="K191" s="91"/>
      <c r="L191" s="92"/>
      <c r="M191" s="92"/>
      <c r="N191" s="93"/>
      <c r="O191" s="91"/>
      <c r="P191" s="92"/>
      <c r="Q191" s="92"/>
      <c r="R191" s="93"/>
      <c r="S191" s="360"/>
      <c r="T191" s="329"/>
      <c r="U191" s="361"/>
      <c r="V191" s="302"/>
      <c r="W191" s="91"/>
      <c r="X191" s="92"/>
      <c r="Y191" s="92"/>
      <c r="Z191" s="93"/>
      <c r="AA191" s="91">
        <v>2</v>
      </c>
      <c r="AB191" s="92">
        <v>1</v>
      </c>
      <c r="AC191" s="92" t="s">
        <v>61</v>
      </c>
      <c r="AD191" s="93">
        <v>4</v>
      </c>
      <c r="AE191" s="91"/>
      <c r="AF191" s="92"/>
      <c r="AG191" s="92"/>
      <c r="AH191" s="93"/>
      <c r="AI191" s="91"/>
      <c r="AJ191" s="92"/>
      <c r="AK191" s="92"/>
      <c r="AL191" s="93"/>
      <c r="AM191" s="88" t="s">
        <v>33</v>
      </c>
      <c r="AN191" s="88" t="s">
        <v>144</v>
      </c>
    </row>
    <row r="192" spans="1:40" s="15" customFormat="1" ht="13.5" thickBot="1">
      <c r="A192" s="99"/>
      <c r="B192" s="67"/>
      <c r="C192" s="59"/>
      <c r="D192" s="26" t="s">
        <v>0</v>
      </c>
      <c r="E192" s="281"/>
      <c r="F192" s="54">
        <f>SUM(J192,N192,R192,V192,Z192,AD192,AH192,AL192)</f>
        <v>12</v>
      </c>
      <c r="G192" s="12">
        <f>SUM(G189:G191)</f>
        <v>0</v>
      </c>
      <c r="H192" s="23">
        <f aca="true" t="shared" si="21" ref="H192:AL192">SUM(H189:H191)</f>
        <v>0</v>
      </c>
      <c r="I192" s="23"/>
      <c r="J192" s="24">
        <f t="shared" si="21"/>
        <v>0</v>
      </c>
      <c r="K192" s="12">
        <f t="shared" si="21"/>
        <v>0</v>
      </c>
      <c r="L192" s="23">
        <f t="shared" si="21"/>
        <v>0</v>
      </c>
      <c r="M192" s="23"/>
      <c r="N192" s="24">
        <f t="shared" si="21"/>
        <v>0</v>
      </c>
      <c r="O192" s="12">
        <f t="shared" si="21"/>
        <v>0</v>
      </c>
      <c r="P192" s="23">
        <f t="shared" si="21"/>
        <v>0</v>
      </c>
      <c r="Q192" s="23"/>
      <c r="R192" s="24">
        <f t="shared" si="21"/>
        <v>0</v>
      </c>
      <c r="S192" s="12">
        <f t="shared" si="21"/>
        <v>2</v>
      </c>
      <c r="T192" s="23">
        <f t="shared" si="21"/>
        <v>1</v>
      </c>
      <c r="U192" s="23"/>
      <c r="V192" s="24">
        <f t="shared" si="21"/>
        <v>4</v>
      </c>
      <c r="W192" s="12">
        <f t="shared" si="21"/>
        <v>2</v>
      </c>
      <c r="X192" s="23">
        <f t="shared" si="21"/>
        <v>1</v>
      </c>
      <c r="Y192" s="23"/>
      <c r="Z192" s="24">
        <f t="shared" si="21"/>
        <v>4</v>
      </c>
      <c r="AA192" s="12">
        <f t="shared" si="21"/>
        <v>2</v>
      </c>
      <c r="AB192" s="23">
        <f t="shared" si="21"/>
        <v>1</v>
      </c>
      <c r="AC192" s="23"/>
      <c r="AD192" s="24">
        <f t="shared" si="21"/>
        <v>4</v>
      </c>
      <c r="AE192" s="12">
        <f t="shared" si="21"/>
        <v>0</v>
      </c>
      <c r="AF192" s="23">
        <f t="shared" si="21"/>
        <v>0</v>
      </c>
      <c r="AG192" s="23"/>
      <c r="AH192" s="24">
        <f t="shared" si="21"/>
        <v>0</v>
      </c>
      <c r="AI192" s="12">
        <f t="shared" si="21"/>
        <v>0</v>
      </c>
      <c r="AJ192" s="23">
        <f t="shared" si="21"/>
        <v>0</v>
      </c>
      <c r="AK192" s="23"/>
      <c r="AL192" s="24">
        <f t="shared" si="21"/>
        <v>0</v>
      </c>
      <c r="AM192" s="16" t="s">
        <v>20</v>
      </c>
      <c r="AN192" s="16"/>
    </row>
    <row r="193" spans="1:40" s="15" customFormat="1" ht="15.75" customHeight="1" thickBot="1">
      <c r="A193" s="99"/>
      <c r="B193" s="67"/>
      <c r="C193" s="540" t="s">
        <v>166</v>
      </c>
      <c r="D193" s="541"/>
      <c r="E193" s="541"/>
      <c r="F193" s="541"/>
      <c r="G193" s="542"/>
      <c r="H193" s="542"/>
      <c r="I193" s="542"/>
      <c r="J193" s="542"/>
      <c r="K193" s="542"/>
      <c r="L193" s="542"/>
      <c r="M193" s="542"/>
      <c r="N193" s="542"/>
      <c r="O193" s="542"/>
      <c r="P193" s="542"/>
      <c r="Q193" s="542"/>
      <c r="R193" s="542"/>
      <c r="S193" s="542"/>
      <c r="T193" s="542"/>
      <c r="U193" s="542"/>
      <c r="V193" s="542"/>
      <c r="W193" s="542"/>
      <c r="X193" s="542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42"/>
      <c r="AI193" s="542"/>
      <c r="AJ193" s="542"/>
      <c r="AK193" s="542"/>
      <c r="AL193" s="542"/>
      <c r="AM193" s="541"/>
      <c r="AN193" s="543"/>
    </row>
    <row r="194" spans="1:40" s="15" customFormat="1" ht="15.75" thickBot="1">
      <c r="A194" s="99"/>
      <c r="B194" s="67"/>
      <c r="C194" s="82" t="s">
        <v>502</v>
      </c>
      <c r="D194" s="251" t="s">
        <v>128</v>
      </c>
      <c r="E194" s="251" t="s">
        <v>503</v>
      </c>
      <c r="F194" s="252"/>
      <c r="G194" s="150"/>
      <c r="H194" s="137"/>
      <c r="I194" s="137"/>
      <c r="J194" s="152"/>
      <c r="K194" s="150"/>
      <c r="L194" s="137"/>
      <c r="M194" s="137"/>
      <c r="N194" s="152"/>
      <c r="O194" s="150">
        <v>1</v>
      </c>
      <c r="P194" s="137">
        <v>2</v>
      </c>
      <c r="Q194" s="137" t="s">
        <v>61</v>
      </c>
      <c r="R194" s="152">
        <v>4</v>
      </c>
      <c r="S194" s="150"/>
      <c r="T194" s="137"/>
      <c r="U194" s="151"/>
      <c r="V194" s="152"/>
      <c r="W194" s="150"/>
      <c r="X194" s="137"/>
      <c r="Y194" s="137"/>
      <c r="Z194" s="152"/>
      <c r="AA194" s="150"/>
      <c r="AB194" s="137"/>
      <c r="AC194" s="137"/>
      <c r="AD194" s="152"/>
      <c r="AE194" s="150"/>
      <c r="AF194" s="137"/>
      <c r="AG194" s="137"/>
      <c r="AH194" s="152"/>
      <c r="AI194" s="150"/>
      <c r="AJ194" s="137"/>
      <c r="AK194" s="137"/>
      <c r="AL194" s="152"/>
      <c r="AM194" s="119" t="s">
        <v>33</v>
      </c>
      <c r="AN194" s="89" t="s">
        <v>169</v>
      </c>
    </row>
    <row r="195" spans="1:256" ht="15.75" thickBot="1">
      <c r="A195" s="99"/>
      <c r="B195" s="67"/>
      <c r="C195" s="82" t="s">
        <v>504</v>
      </c>
      <c r="D195" s="114" t="s">
        <v>183</v>
      </c>
      <c r="E195" s="114" t="s">
        <v>505</v>
      </c>
      <c r="F195" s="197"/>
      <c r="G195" s="75"/>
      <c r="H195" s="76"/>
      <c r="I195" s="76"/>
      <c r="J195" s="77"/>
      <c r="K195" s="75"/>
      <c r="L195" s="76"/>
      <c r="M195" s="76"/>
      <c r="N195" s="77"/>
      <c r="O195" s="75"/>
      <c r="P195" s="76"/>
      <c r="Q195" s="76"/>
      <c r="R195" s="77"/>
      <c r="S195" s="101"/>
      <c r="T195" s="102"/>
      <c r="U195" s="262"/>
      <c r="V195" s="109"/>
      <c r="W195" s="75"/>
      <c r="X195" s="76"/>
      <c r="Y195" s="76"/>
      <c r="Z195" s="77"/>
      <c r="AA195" s="75"/>
      <c r="AB195" s="76"/>
      <c r="AC195" s="76"/>
      <c r="AD195" s="77"/>
      <c r="AE195" s="75">
        <v>1</v>
      </c>
      <c r="AF195" s="76">
        <v>2</v>
      </c>
      <c r="AG195" s="76" t="s">
        <v>61</v>
      </c>
      <c r="AH195" s="77">
        <v>3</v>
      </c>
      <c r="AI195" s="75"/>
      <c r="AJ195" s="76"/>
      <c r="AK195" s="76"/>
      <c r="AL195" s="77"/>
      <c r="AM195" s="79" t="s">
        <v>33</v>
      </c>
      <c r="AN195" s="79" t="s">
        <v>157</v>
      </c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ht="15.75" thickBot="1">
      <c r="A196" s="99"/>
      <c r="B196" s="67"/>
      <c r="C196" s="82" t="s">
        <v>506</v>
      </c>
      <c r="D196" s="452" t="s">
        <v>507</v>
      </c>
      <c r="E196" s="232" t="s">
        <v>508</v>
      </c>
      <c r="F196" s="197"/>
      <c r="G196" s="91"/>
      <c r="H196" s="92"/>
      <c r="I196" s="92"/>
      <c r="J196" s="93"/>
      <c r="K196" s="91"/>
      <c r="L196" s="92"/>
      <c r="M196" s="92"/>
      <c r="N196" s="93"/>
      <c r="O196" s="91"/>
      <c r="P196" s="92"/>
      <c r="Q196" s="92"/>
      <c r="R196" s="93"/>
      <c r="S196" s="91"/>
      <c r="T196" s="92"/>
      <c r="U196" s="92"/>
      <c r="V196" s="93"/>
      <c r="W196" s="91"/>
      <c r="X196" s="92"/>
      <c r="Y196" s="92"/>
      <c r="Z196" s="93"/>
      <c r="AA196" s="91"/>
      <c r="AB196" s="92"/>
      <c r="AC196" s="92"/>
      <c r="AD196" s="93"/>
      <c r="AE196" s="91">
        <v>0</v>
      </c>
      <c r="AF196" s="92">
        <v>0</v>
      </c>
      <c r="AG196" s="92" t="s">
        <v>67</v>
      </c>
      <c r="AH196" s="93">
        <v>2</v>
      </c>
      <c r="AI196" s="91"/>
      <c r="AJ196" s="92"/>
      <c r="AK196" s="92"/>
      <c r="AL196" s="93"/>
      <c r="AM196" s="94" t="s">
        <v>33</v>
      </c>
      <c r="AN196" s="79" t="s">
        <v>144</v>
      </c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ht="13.5" thickBot="1">
      <c r="A197" s="388"/>
      <c r="B197" s="207"/>
      <c r="C197" s="59"/>
      <c r="D197" s="38" t="s">
        <v>0</v>
      </c>
      <c r="E197" s="355"/>
      <c r="F197" s="54">
        <f>SUM(J197,N197,R197,V197,Z197,AD197,AH197,AL197)</f>
        <v>9</v>
      </c>
      <c r="G197" s="44">
        <f>SUM(G194:G196)</f>
        <v>0</v>
      </c>
      <c r="H197" s="45">
        <f aca="true" t="shared" si="22" ref="H197:AL197">SUM(H194:H196)</f>
        <v>0</v>
      </c>
      <c r="I197" s="45"/>
      <c r="J197" s="53">
        <f t="shared" si="22"/>
        <v>0</v>
      </c>
      <c r="K197" s="44">
        <f t="shared" si="22"/>
        <v>0</v>
      </c>
      <c r="L197" s="45">
        <f t="shared" si="22"/>
        <v>0</v>
      </c>
      <c r="M197" s="45"/>
      <c r="N197" s="53">
        <f t="shared" si="22"/>
        <v>0</v>
      </c>
      <c r="O197" s="44">
        <f t="shared" si="22"/>
        <v>1</v>
      </c>
      <c r="P197" s="45">
        <f t="shared" si="22"/>
        <v>2</v>
      </c>
      <c r="Q197" s="45"/>
      <c r="R197" s="53">
        <f t="shared" si="22"/>
        <v>4</v>
      </c>
      <c r="S197" s="44">
        <f t="shared" si="22"/>
        <v>0</v>
      </c>
      <c r="T197" s="45">
        <f t="shared" si="22"/>
        <v>0</v>
      </c>
      <c r="U197" s="45"/>
      <c r="V197" s="53">
        <f t="shared" si="22"/>
        <v>0</v>
      </c>
      <c r="W197" s="44">
        <f t="shared" si="22"/>
        <v>0</v>
      </c>
      <c r="X197" s="45">
        <f t="shared" si="22"/>
        <v>0</v>
      </c>
      <c r="Y197" s="45"/>
      <c r="Z197" s="53">
        <f t="shared" si="22"/>
        <v>0</v>
      </c>
      <c r="AA197" s="44">
        <f t="shared" si="22"/>
        <v>0</v>
      </c>
      <c r="AB197" s="45">
        <f t="shared" si="22"/>
        <v>0</v>
      </c>
      <c r="AC197" s="45"/>
      <c r="AD197" s="53">
        <f t="shared" si="22"/>
        <v>0</v>
      </c>
      <c r="AE197" s="44">
        <f t="shared" si="22"/>
        <v>1</v>
      </c>
      <c r="AF197" s="45">
        <f t="shared" si="22"/>
        <v>2</v>
      </c>
      <c r="AG197" s="45"/>
      <c r="AH197" s="53">
        <f t="shared" si="22"/>
        <v>5</v>
      </c>
      <c r="AI197" s="44">
        <f t="shared" si="22"/>
        <v>0</v>
      </c>
      <c r="AJ197" s="45">
        <f t="shared" si="22"/>
        <v>0</v>
      </c>
      <c r="AK197" s="45"/>
      <c r="AL197" s="53">
        <f t="shared" si="22"/>
        <v>0</v>
      </c>
      <c r="AM197" s="55" t="s">
        <v>20</v>
      </c>
      <c r="AN197" s="16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2" customFormat="1" ht="13.5" thickBot="1">
      <c r="A198" s="59"/>
      <c r="B198" s="11"/>
      <c r="C198" s="59"/>
      <c r="D198" s="38" t="s">
        <v>0</v>
      </c>
      <c r="E198" s="355"/>
      <c r="F198" s="54">
        <f>SUM(F192,F197)</f>
        <v>21</v>
      </c>
      <c r="G198" s="12">
        <f>SUM(G192,G197)</f>
        <v>0</v>
      </c>
      <c r="H198" s="23">
        <f aca="true" t="shared" si="23" ref="H198:AL198">SUM(H192,H197)</f>
        <v>0</v>
      </c>
      <c r="I198" s="23"/>
      <c r="J198" s="24">
        <f t="shared" si="23"/>
        <v>0</v>
      </c>
      <c r="K198" s="12">
        <f t="shared" si="23"/>
        <v>0</v>
      </c>
      <c r="L198" s="23">
        <f t="shared" si="23"/>
        <v>0</v>
      </c>
      <c r="M198" s="23"/>
      <c r="N198" s="24">
        <f t="shared" si="23"/>
        <v>0</v>
      </c>
      <c r="O198" s="12">
        <f t="shared" si="23"/>
        <v>1</v>
      </c>
      <c r="P198" s="23">
        <f t="shared" si="23"/>
        <v>2</v>
      </c>
      <c r="Q198" s="23"/>
      <c r="R198" s="24">
        <f t="shared" si="23"/>
        <v>4</v>
      </c>
      <c r="S198" s="12">
        <f t="shared" si="23"/>
        <v>2</v>
      </c>
      <c r="T198" s="23">
        <f t="shared" si="23"/>
        <v>1</v>
      </c>
      <c r="U198" s="23"/>
      <c r="V198" s="24">
        <f t="shared" si="23"/>
        <v>4</v>
      </c>
      <c r="W198" s="12">
        <f t="shared" si="23"/>
        <v>2</v>
      </c>
      <c r="X198" s="23">
        <f t="shared" si="23"/>
        <v>1</v>
      </c>
      <c r="Y198" s="23"/>
      <c r="Z198" s="24">
        <f t="shared" si="23"/>
        <v>4</v>
      </c>
      <c r="AA198" s="12">
        <f t="shared" si="23"/>
        <v>2</v>
      </c>
      <c r="AB198" s="23">
        <f t="shared" si="23"/>
        <v>1</v>
      </c>
      <c r="AC198" s="23"/>
      <c r="AD198" s="24">
        <f t="shared" si="23"/>
        <v>4</v>
      </c>
      <c r="AE198" s="12">
        <f t="shared" si="23"/>
        <v>1</v>
      </c>
      <c r="AF198" s="23">
        <f t="shared" si="23"/>
        <v>2</v>
      </c>
      <c r="AG198" s="23"/>
      <c r="AH198" s="24">
        <f t="shared" si="23"/>
        <v>5</v>
      </c>
      <c r="AI198" s="12">
        <f t="shared" si="23"/>
        <v>0</v>
      </c>
      <c r="AJ198" s="23">
        <f t="shared" si="23"/>
        <v>0</v>
      </c>
      <c r="AK198" s="23"/>
      <c r="AL198" s="24">
        <f t="shared" si="23"/>
        <v>0</v>
      </c>
      <c r="AM198" s="55" t="s">
        <v>20</v>
      </c>
      <c r="AN198" s="16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40" s="15" customFormat="1" ht="15.75" thickBot="1">
      <c r="A199" s="533" t="s">
        <v>198</v>
      </c>
      <c r="B199" s="534"/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  <c r="Q199" s="534"/>
      <c r="R199" s="534"/>
      <c r="S199" s="534"/>
      <c r="T199" s="534"/>
      <c r="U199" s="534"/>
      <c r="V199" s="534"/>
      <c r="W199" s="534"/>
      <c r="X199" s="534"/>
      <c r="Y199" s="534"/>
      <c r="Z199" s="534"/>
      <c r="AA199" s="534"/>
      <c r="AB199" s="534"/>
      <c r="AC199" s="534"/>
      <c r="AD199" s="534"/>
      <c r="AE199" s="534"/>
      <c r="AF199" s="534"/>
      <c r="AG199" s="534"/>
      <c r="AH199" s="534"/>
      <c r="AI199" s="534"/>
      <c r="AJ199" s="534"/>
      <c r="AK199" s="534"/>
      <c r="AL199" s="534"/>
      <c r="AM199" s="534"/>
      <c r="AN199" s="535"/>
    </row>
    <row r="200" spans="1:40" s="15" customFormat="1" ht="15.75" thickBot="1">
      <c r="A200" s="279"/>
      <c r="B200" s="353"/>
      <c r="C200" s="516" t="s">
        <v>298</v>
      </c>
      <c r="D200" s="517"/>
      <c r="E200" s="517"/>
      <c r="F200" s="517"/>
      <c r="G200" s="517"/>
      <c r="H200" s="517"/>
      <c r="I200" s="517"/>
      <c r="J200" s="517"/>
      <c r="K200" s="517"/>
      <c r="L200" s="517"/>
      <c r="M200" s="517"/>
      <c r="N200" s="517"/>
      <c r="O200" s="517"/>
      <c r="P200" s="517"/>
      <c r="Q200" s="517"/>
      <c r="R200" s="517"/>
      <c r="S200" s="517"/>
      <c r="T200" s="517"/>
      <c r="U200" s="517"/>
      <c r="V200" s="517"/>
      <c r="W200" s="517"/>
      <c r="X200" s="517"/>
      <c r="Y200" s="517"/>
      <c r="Z200" s="517"/>
      <c r="AA200" s="517"/>
      <c r="AB200" s="517"/>
      <c r="AC200" s="517"/>
      <c r="AD200" s="517"/>
      <c r="AE200" s="517"/>
      <c r="AF200" s="517"/>
      <c r="AG200" s="517"/>
      <c r="AH200" s="517"/>
      <c r="AI200" s="517"/>
      <c r="AJ200" s="517"/>
      <c r="AK200" s="517"/>
      <c r="AL200" s="517"/>
      <c r="AM200" s="517"/>
      <c r="AN200" s="518"/>
    </row>
    <row r="201" spans="1:40" s="15" customFormat="1" ht="13.5" thickBot="1">
      <c r="A201" s="66"/>
      <c r="B201" s="82"/>
      <c r="C201" s="81" t="s">
        <v>509</v>
      </c>
      <c r="D201" s="131" t="s">
        <v>510</v>
      </c>
      <c r="E201" s="439" t="s">
        <v>511</v>
      </c>
      <c r="F201" s="352"/>
      <c r="G201" s="150"/>
      <c r="H201" s="137"/>
      <c r="I201" s="137"/>
      <c r="J201" s="152"/>
      <c r="K201" s="150"/>
      <c r="L201" s="137"/>
      <c r="M201" s="137"/>
      <c r="N201" s="152"/>
      <c r="O201" s="150">
        <v>1</v>
      </c>
      <c r="P201" s="137">
        <v>2</v>
      </c>
      <c r="Q201" s="137" t="s">
        <v>61</v>
      </c>
      <c r="R201" s="152">
        <v>4</v>
      </c>
      <c r="S201" s="150"/>
      <c r="T201" s="137"/>
      <c r="U201" s="137"/>
      <c r="V201" s="152"/>
      <c r="W201" s="150"/>
      <c r="X201" s="137"/>
      <c r="Y201" s="137"/>
      <c r="Z201" s="152"/>
      <c r="AA201" s="150"/>
      <c r="AB201" s="137"/>
      <c r="AC201" s="137"/>
      <c r="AD201" s="152"/>
      <c r="AE201" s="150"/>
      <c r="AF201" s="137"/>
      <c r="AG201" s="137"/>
      <c r="AH201" s="152"/>
      <c r="AI201" s="150"/>
      <c r="AJ201" s="137"/>
      <c r="AK201" s="137"/>
      <c r="AL201" s="152"/>
      <c r="AM201" s="153" t="s">
        <v>36</v>
      </c>
      <c r="AN201" s="89" t="s">
        <v>69</v>
      </c>
    </row>
    <row r="202" spans="1:40" s="22" customFormat="1" ht="13.5" thickBot="1">
      <c r="A202" s="73"/>
      <c r="B202" s="67"/>
      <c r="C202" s="81" t="s">
        <v>512</v>
      </c>
      <c r="D202" s="136" t="s">
        <v>299</v>
      </c>
      <c r="E202" s="430" t="s">
        <v>513</v>
      </c>
      <c r="F202" s="220"/>
      <c r="G202" s="75"/>
      <c r="H202" s="76"/>
      <c r="I202" s="76"/>
      <c r="J202" s="77"/>
      <c r="K202" s="75"/>
      <c r="L202" s="76"/>
      <c r="M202" s="76"/>
      <c r="N202" s="77"/>
      <c r="O202" s="75"/>
      <c r="P202" s="76"/>
      <c r="Q202" s="76"/>
      <c r="R202" s="77"/>
      <c r="S202" s="75">
        <v>1</v>
      </c>
      <c r="T202" s="76">
        <v>2</v>
      </c>
      <c r="U202" s="76" t="s">
        <v>61</v>
      </c>
      <c r="V202" s="77">
        <v>4</v>
      </c>
      <c r="W202" s="75"/>
      <c r="X202" s="76"/>
      <c r="Y202" s="76"/>
      <c r="Z202" s="77"/>
      <c r="AA202" s="75"/>
      <c r="AB202" s="76"/>
      <c r="AC202" s="76"/>
      <c r="AD202" s="77"/>
      <c r="AE202" s="75"/>
      <c r="AF202" s="76"/>
      <c r="AG202" s="76"/>
      <c r="AH202" s="77"/>
      <c r="AI202" s="75"/>
      <c r="AJ202" s="76"/>
      <c r="AK202" s="76"/>
      <c r="AL202" s="77"/>
      <c r="AM202" s="153" t="s">
        <v>36</v>
      </c>
      <c r="AN202" s="79" t="s">
        <v>322</v>
      </c>
    </row>
    <row r="203" spans="1:40" s="22" customFormat="1" ht="13.5" thickBot="1">
      <c r="A203" s="73"/>
      <c r="B203" s="67"/>
      <c r="C203" s="214" t="s">
        <v>775</v>
      </c>
      <c r="D203" s="139" t="s">
        <v>300</v>
      </c>
      <c r="E203" s="440" t="s">
        <v>514</v>
      </c>
      <c r="F203" s="351"/>
      <c r="G203" s="91"/>
      <c r="H203" s="92"/>
      <c r="I203" s="92"/>
      <c r="J203" s="93"/>
      <c r="K203" s="91"/>
      <c r="L203" s="92"/>
      <c r="M203" s="92"/>
      <c r="N203" s="93"/>
      <c r="O203" s="91"/>
      <c r="P203" s="92"/>
      <c r="Q203" s="92"/>
      <c r="R203" s="93"/>
      <c r="S203" s="91"/>
      <c r="T203" s="92"/>
      <c r="U203" s="92"/>
      <c r="V203" s="93"/>
      <c r="W203" s="91">
        <v>1</v>
      </c>
      <c r="X203" s="92">
        <v>3</v>
      </c>
      <c r="Y203" s="92" t="s">
        <v>61</v>
      </c>
      <c r="Z203" s="93">
        <v>4</v>
      </c>
      <c r="AA203" s="91"/>
      <c r="AB203" s="92"/>
      <c r="AC203" s="92"/>
      <c r="AD203" s="93"/>
      <c r="AE203" s="91"/>
      <c r="AF203" s="92"/>
      <c r="AG203" s="92"/>
      <c r="AH203" s="93"/>
      <c r="AI203" s="91"/>
      <c r="AJ203" s="92"/>
      <c r="AK203" s="92"/>
      <c r="AL203" s="93"/>
      <c r="AM203" s="248" t="s">
        <v>36</v>
      </c>
      <c r="AN203" s="88" t="s">
        <v>214</v>
      </c>
    </row>
    <row r="204" spans="1:40" s="15" customFormat="1" ht="13.5" thickBot="1">
      <c r="A204" s="73"/>
      <c r="B204" s="67"/>
      <c r="C204" s="19"/>
      <c r="D204" s="26" t="s">
        <v>0</v>
      </c>
      <c r="E204" s="429"/>
      <c r="F204" s="330">
        <f>SUM(J204,N204,R204,V204,Z204,AD204,AH204,AL204)</f>
        <v>12</v>
      </c>
      <c r="G204" s="12">
        <f>SUM(G201:G203)</f>
        <v>0</v>
      </c>
      <c r="H204" s="23">
        <f aca="true" t="shared" si="24" ref="H204:AL204">SUM(H201:H203)</f>
        <v>0</v>
      </c>
      <c r="I204" s="23"/>
      <c r="J204" s="24">
        <f t="shared" si="24"/>
        <v>0</v>
      </c>
      <c r="K204" s="12">
        <f t="shared" si="24"/>
        <v>0</v>
      </c>
      <c r="L204" s="23">
        <f t="shared" si="24"/>
        <v>0</v>
      </c>
      <c r="M204" s="23"/>
      <c r="N204" s="24">
        <f t="shared" si="24"/>
        <v>0</v>
      </c>
      <c r="O204" s="12">
        <f t="shared" si="24"/>
        <v>1</v>
      </c>
      <c r="P204" s="23">
        <f t="shared" si="24"/>
        <v>2</v>
      </c>
      <c r="Q204" s="23"/>
      <c r="R204" s="24">
        <f t="shared" si="24"/>
        <v>4</v>
      </c>
      <c r="S204" s="12">
        <f t="shared" si="24"/>
        <v>1</v>
      </c>
      <c r="T204" s="23">
        <f t="shared" si="24"/>
        <v>2</v>
      </c>
      <c r="U204" s="23"/>
      <c r="V204" s="24">
        <f t="shared" si="24"/>
        <v>4</v>
      </c>
      <c r="W204" s="12">
        <f t="shared" si="24"/>
        <v>1</v>
      </c>
      <c r="X204" s="23">
        <f t="shared" si="24"/>
        <v>3</v>
      </c>
      <c r="Y204" s="23"/>
      <c r="Z204" s="24">
        <f t="shared" si="24"/>
        <v>4</v>
      </c>
      <c r="AA204" s="12">
        <f t="shared" si="24"/>
        <v>0</v>
      </c>
      <c r="AB204" s="23">
        <f t="shared" si="24"/>
        <v>0</v>
      </c>
      <c r="AC204" s="23"/>
      <c r="AD204" s="24">
        <f t="shared" si="24"/>
        <v>0</v>
      </c>
      <c r="AE204" s="12">
        <f t="shared" si="24"/>
        <v>0</v>
      </c>
      <c r="AF204" s="23">
        <f t="shared" si="24"/>
        <v>0</v>
      </c>
      <c r="AG204" s="23"/>
      <c r="AH204" s="24">
        <f t="shared" si="24"/>
        <v>0</v>
      </c>
      <c r="AI204" s="27">
        <f t="shared" si="24"/>
        <v>0</v>
      </c>
      <c r="AJ204" s="23">
        <f t="shared" si="24"/>
        <v>0</v>
      </c>
      <c r="AK204" s="23"/>
      <c r="AL204" s="24">
        <f t="shared" si="24"/>
        <v>0</v>
      </c>
      <c r="AM204" s="20" t="s">
        <v>20</v>
      </c>
      <c r="AN204" s="16"/>
    </row>
    <row r="205" spans="1:40" s="15" customFormat="1" ht="13.5" thickBot="1">
      <c r="A205" s="73"/>
      <c r="B205" s="67"/>
      <c r="C205" s="540" t="s">
        <v>165</v>
      </c>
      <c r="D205" s="541"/>
      <c r="E205" s="541"/>
      <c r="F205" s="541"/>
      <c r="G205" s="542"/>
      <c r="H205" s="542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42"/>
      <c r="AI205" s="542"/>
      <c r="AJ205" s="542"/>
      <c r="AK205" s="542"/>
      <c r="AL205" s="542"/>
      <c r="AM205" s="541"/>
      <c r="AN205" s="543"/>
    </row>
    <row r="206" spans="1:256" ht="13.5" thickBot="1">
      <c r="A206" s="73"/>
      <c r="B206" s="67"/>
      <c r="C206" s="81" t="s">
        <v>515</v>
      </c>
      <c r="D206" s="242" t="s">
        <v>255</v>
      </c>
      <c r="E206" s="242" t="s">
        <v>516</v>
      </c>
      <c r="F206" s="249"/>
      <c r="G206" s="150"/>
      <c r="H206" s="137"/>
      <c r="I206" s="137"/>
      <c r="J206" s="152"/>
      <c r="K206" s="150"/>
      <c r="L206" s="137"/>
      <c r="M206" s="137"/>
      <c r="N206" s="152"/>
      <c r="O206" s="150"/>
      <c r="P206" s="137"/>
      <c r="Q206" s="137"/>
      <c r="R206" s="152"/>
      <c r="S206" s="150"/>
      <c r="T206" s="137"/>
      <c r="U206" s="137"/>
      <c r="V206" s="152"/>
      <c r="W206" s="150"/>
      <c r="X206" s="137"/>
      <c r="Y206" s="137"/>
      <c r="Z206" s="152"/>
      <c r="AA206" s="150">
        <v>1</v>
      </c>
      <c r="AB206" s="137">
        <v>2</v>
      </c>
      <c r="AC206" s="137" t="s">
        <v>48</v>
      </c>
      <c r="AD206" s="152">
        <v>4</v>
      </c>
      <c r="AE206" s="150"/>
      <c r="AF206" s="137"/>
      <c r="AG206" s="137"/>
      <c r="AH206" s="152"/>
      <c r="AI206" s="150"/>
      <c r="AJ206" s="137"/>
      <c r="AK206" s="137"/>
      <c r="AL206" s="152"/>
      <c r="AM206" s="153" t="s">
        <v>36</v>
      </c>
      <c r="AN206" s="89" t="s">
        <v>69</v>
      </c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36" customFormat="1" ht="25.5" customHeight="1" thickBot="1">
      <c r="A207" s="73"/>
      <c r="B207" s="67"/>
      <c r="C207" s="81" t="s">
        <v>517</v>
      </c>
      <c r="D207" s="242" t="s">
        <v>256</v>
      </c>
      <c r="E207" s="304" t="s">
        <v>518</v>
      </c>
      <c r="F207" s="219" t="s">
        <v>255</v>
      </c>
      <c r="G207" s="75"/>
      <c r="H207" s="76"/>
      <c r="I207" s="76"/>
      <c r="J207" s="77"/>
      <c r="K207" s="75"/>
      <c r="L207" s="76"/>
      <c r="M207" s="76"/>
      <c r="N207" s="77"/>
      <c r="O207" s="75"/>
      <c r="P207" s="76"/>
      <c r="Q207" s="76"/>
      <c r="R207" s="152"/>
      <c r="S207" s="75"/>
      <c r="T207" s="76"/>
      <c r="U207" s="76"/>
      <c r="V207" s="77"/>
      <c r="W207" s="75"/>
      <c r="X207" s="76"/>
      <c r="Y207" s="76"/>
      <c r="Z207" s="77"/>
      <c r="AA207" s="75"/>
      <c r="AB207" s="76"/>
      <c r="AC207" s="76"/>
      <c r="AD207" s="77"/>
      <c r="AE207" s="75">
        <v>1</v>
      </c>
      <c r="AF207" s="76">
        <v>2</v>
      </c>
      <c r="AG207" s="76" t="s">
        <v>48</v>
      </c>
      <c r="AH207" s="77">
        <v>3</v>
      </c>
      <c r="AI207" s="75"/>
      <c r="AJ207" s="76"/>
      <c r="AK207" s="76"/>
      <c r="AL207" s="77"/>
      <c r="AM207" s="153" t="s">
        <v>36</v>
      </c>
      <c r="AN207" s="79" t="s">
        <v>70</v>
      </c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40" s="22" customFormat="1" ht="13.5" thickBot="1">
      <c r="A208" s="73"/>
      <c r="B208" s="67"/>
      <c r="C208" s="81" t="s">
        <v>519</v>
      </c>
      <c r="D208" s="410" t="s">
        <v>520</v>
      </c>
      <c r="E208" s="216" t="s">
        <v>521</v>
      </c>
      <c r="F208" s="165"/>
      <c r="G208" s="91"/>
      <c r="H208" s="92"/>
      <c r="I208" s="92"/>
      <c r="J208" s="93"/>
      <c r="K208" s="91"/>
      <c r="L208" s="92"/>
      <c r="M208" s="92"/>
      <c r="N208" s="93"/>
      <c r="O208" s="91"/>
      <c r="P208" s="92"/>
      <c r="Q208" s="92"/>
      <c r="R208" s="93"/>
      <c r="S208" s="91"/>
      <c r="T208" s="92"/>
      <c r="U208" s="92"/>
      <c r="V208" s="93"/>
      <c r="W208" s="91"/>
      <c r="X208" s="92"/>
      <c r="Y208" s="92"/>
      <c r="Z208" s="93"/>
      <c r="AA208" s="91"/>
      <c r="AB208" s="92"/>
      <c r="AC208" s="92"/>
      <c r="AD208" s="93"/>
      <c r="AE208" s="91">
        <v>0</v>
      </c>
      <c r="AF208" s="92">
        <v>0</v>
      </c>
      <c r="AG208" s="92" t="s">
        <v>67</v>
      </c>
      <c r="AH208" s="93">
        <v>2</v>
      </c>
      <c r="AI208" s="91"/>
      <c r="AJ208" s="92"/>
      <c r="AK208" s="92"/>
      <c r="AL208" s="93"/>
      <c r="AM208" s="153" t="s">
        <v>36</v>
      </c>
      <c r="AN208" s="79" t="s">
        <v>70</v>
      </c>
    </row>
    <row r="209" spans="1:40" s="15" customFormat="1" ht="13.5" thickBot="1">
      <c r="A209" s="19"/>
      <c r="B209" s="19"/>
      <c r="C209" s="19"/>
      <c r="D209" s="26" t="s">
        <v>0</v>
      </c>
      <c r="E209" s="429"/>
      <c r="F209" s="330">
        <f>SUM(J209,N209,R209,V209,Z209,AD209,AH209,AL209)</f>
        <v>9</v>
      </c>
      <c r="G209" s="44">
        <f>SUM(G206:G208)</f>
        <v>0</v>
      </c>
      <c r="H209" s="45">
        <f>SUM(H206:H208)</f>
        <v>0</v>
      </c>
      <c r="I209" s="45"/>
      <c r="J209" s="53">
        <f>SUM(J206:J208)</f>
        <v>0</v>
      </c>
      <c r="K209" s="46">
        <f>SUM(K206:K208)</f>
        <v>0</v>
      </c>
      <c r="L209" s="45">
        <f>SUM(L206:L208)</f>
        <v>0</v>
      </c>
      <c r="M209" s="45"/>
      <c r="N209" s="268">
        <f>SUM(N206:N208)</f>
        <v>0</v>
      </c>
      <c r="O209" s="44">
        <f>SUM(O206:O208)</f>
        <v>0</v>
      </c>
      <c r="P209" s="45">
        <f>SUM(P206:P208)</f>
        <v>0</v>
      </c>
      <c r="Q209" s="45"/>
      <c r="R209" s="268">
        <f>SUM(R206:R208)</f>
        <v>0</v>
      </c>
      <c r="S209" s="44">
        <f>SUM(S206:S208)</f>
        <v>0</v>
      </c>
      <c r="T209" s="45">
        <f>SUM(T206:T208)</f>
        <v>0</v>
      </c>
      <c r="U209" s="45"/>
      <c r="V209" s="268">
        <f>SUM(V206:V208)</f>
        <v>0</v>
      </c>
      <c r="W209" s="44">
        <f>SUM(W206:W208)</f>
        <v>0</v>
      </c>
      <c r="X209" s="45">
        <f>SUM(X206:X208)</f>
        <v>0</v>
      </c>
      <c r="Y209" s="45"/>
      <c r="Z209" s="53">
        <f>SUM(Z206:Z208)</f>
        <v>0</v>
      </c>
      <c r="AA209" s="46">
        <f>SUM(AA206:AA208)</f>
        <v>1</v>
      </c>
      <c r="AB209" s="45">
        <f>SUM(AB206:AB208)</f>
        <v>2</v>
      </c>
      <c r="AC209" s="45"/>
      <c r="AD209" s="268">
        <f>SUM(AD206:AD208)</f>
        <v>4</v>
      </c>
      <c r="AE209" s="44">
        <f>SUM(AE206:AE208)</f>
        <v>1</v>
      </c>
      <c r="AF209" s="45">
        <f>SUM(AF206:AF208)</f>
        <v>2</v>
      </c>
      <c r="AG209" s="45"/>
      <c r="AH209" s="268">
        <f>SUM(AH206:AH208)</f>
        <v>5</v>
      </c>
      <c r="AI209" s="44">
        <f>SUM(AI206:AI208)</f>
        <v>0</v>
      </c>
      <c r="AJ209" s="45">
        <f>SUM(AJ206:AJ208)</f>
        <v>0</v>
      </c>
      <c r="AK209" s="45"/>
      <c r="AL209" s="53">
        <f>SUM(AL206:AL208)</f>
        <v>0</v>
      </c>
      <c r="AM209" s="20" t="s">
        <v>20</v>
      </c>
      <c r="AN209" s="16"/>
    </row>
    <row r="210" spans="1:40" s="15" customFormat="1" ht="13.5" thickBot="1">
      <c r="A210" s="19"/>
      <c r="B210" s="354"/>
      <c r="C210" s="59"/>
      <c r="D210" s="26" t="s">
        <v>0</v>
      </c>
      <c r="E210" s="429"/>
      <c r="F210" s="330">
        <f>SUM(F204,F209)</f>
        <v>21</v>
      </c>
      <c r="G210" s="12">
        <f>SUM(G204,G209)</f>
        <v>0</v>
      </c>
      <c r="H210" s="23">
        <f aca="true" t="shared" si="25" ref="H210:AL210">SUM(H204,H209)</f>
        <v>0</v>
      </c>
      <c r="I210" s="23"/>
      <c r="J210" s="24">
        <f t="shared" si="25"/>
        <v>0</v>
      </c>
      <c r="K210" s="27">
        <f t="shared" si="25"/>
        <v>0</v>
      </c>
      <c r="L210" s="23">
        <f t="shared" si="25"/>
        <v>0</v>
      </c>
      <c r="M210" s="23"/>
      <c r="N210" s="24">
        <f t="shared" si="25"/>
        <v>0</v>
      </c>
      <c r="O210" s="27">
        <f t="shared" si="25"/>
        <v>1</v>
      </c>
      <c r="P210" s="23">
        <f t="shared" si="25"/>
        <v>2</v>
      </c>
      <c r="Q210" s="23"/>
      <c r="R210" s="58">
        <f t="shared" si="25"/>
        <v>4</v>
      </c>
      <c r="S210" s="12">
        <f t="shared" si="25"/>
        <v>1</v>
      </c>
      <c r="T210" s="23">
        <f t="shared" si="25"/>
        <v>2</v>
      </c>
      <c r="U210" s="23"/>
      <c r="V210" s="58">
        <f t="shared" si="25"/>
        <v>4</v>
      </c>
      <c r="W210" s="12">
        <f t="shared" si="25"/>
        <v>1</v>
      </c>
      <c r="X210" s="23">
        <f t="shared" si="25"/>
        <v>3</v>
      </c>
      <c r="Y210" s="23"/>
      <c r="Z210" s="24">
        <f t="shared" si="25"/>
        <v>4</v>
      </c>
      <c r="AA210" s="27">
        <f t="shared" si="25"/>
        <v>1</v>
      </c>
      <c r="AB210" s="23">
        <f t="shared" si="25"/>
        <v>2</v>
      </c>
      <c r="AC210" s="23"/>
      <c r="AD210" s="24">
        <f t="shared" si="25"/>
        <v>4</v>
      </c>
      <c r="AE210" s="27">
        <f t="shared" si="25"/>
        <v>1</v>
      </c>
      <c r="AF210" s="23">
        <f t="shared" si="25"/>
        <v>2</v>
      </c>
      <c r="AG210" s="23"/>
      <c r="AH210" s="24">
        <f t="shared" si="25"/>
        <v>5</v>
      </c>
      <c r="AI210" s="27">
        <f t="shared" si="25"/>
        <v>0</v>
      </c>
      <c r="AJ210" s="23">
        <f t="shared" si="25"/>
        <v>0</v>
      </c>
      <c r="AK210" s="23"/>
      <c r="AL210" s="24">
        <f t="shared" si="25"/>
        <v>0</v>
      </c>
      <c r="AM210" s="280"/>
      <c r="AN210" s="16"/>
    </row>
    <row r="211" spans="1:40" s="15" customFormat="1" ht="15.75" thickBot="1">
      <c r="A211" s="533" t="s">
        <v>199</v>
      </c>
      <c r="B211" s="534"/>
      <c r="C211" s="534"/>
      <c r="D211" s="534"/>
      <c r="E211" s="534"/>
      <c r="F211" s="534"/>
      <c r="G211" s="536"/>
      <c r="H211" s="536"/>
      <c r="I211" s="536"/>
      <c r="J211" s="536"/>
      <c r="K211" s="536"/>
      <c r="L211" s="536"/>
      <c r="M211" s="536"/>
      <c r="N211" s="536"/>
      <c r="O211" s="536"/>
      <c r="P211" s="536"/>
      <c r="Q211" s="536"/>
      <c r="R211" s="536"/>
      <c r="S211" s="536"/>
      <c r="T211" s="536"/>
      <c r="U211" s="536"/>
      <c r="V211" s="536"/>
      <c r="W211" s="536"/>
      <c r="X211" s="536"/>
      <c r="Y211" s="536"/>
      <c r="Z211" s="536"/>
      <c r="AA211" s="536"/>
      <c r="AB211" s="536"/>
      <c r="AC211" s="536"/>
      <c r="AD211" s="536"/>
      <c r="AE211" s="536"/>
      <c r="AF211" s="536"/>
      <c r="AG211" s="536"/>
      <c r="AH211" s="536"/>
      <c r="AI211" s="536"/>
      <c r="AJ211" s="536"/>
      <c r="AK211" s="536"/>
      <c r="AL211" s="536"/>
      <c r="AM211" s="534"/>
      <c r="AN211" s="535"/>
    </row>
    <row r="212" spans="1:40" s="15" customFormat="1" ht="15.75" thickBot="1">
      <c r="A212" s="358"/>
      <c r="B212" s="353"/>
      <c r="C212" s="614" t="s">
        <v>302</v>
      </c>
      <c r="D212" s="615"/>
      <c r="E212" s="615"/>
      <c r="F212" s="615"/>
      <c r="G212" s="615"/>
      <c r="H212" s="615"/>
      <c r="I212" s="615"/>
      <c r="J212" s="615"/>
      <c r="K212" s="615"/>
      <c r="L212" s="615"/>
      <c r="M212" s="615"/>
      <c r="N212" s="615"/>
      <c r="O212" s="615"/>
      <c r="P212" s="615"/>
      <c r="Q212" s="615"/>
      <c r="R212" s="615"/>
      <c r="S212" s="615"/>
      <c r="T212" s="615"/>
      <c r="U212" s="615"/>
      <c r="V212" s="615"/>
      <c r="W212" s="615"/>
      <c r="X212" s="615"/>
      <c r="Y212" s="615"/>
      <c r="Z212" s="615"/>
      <c r="AA212" s="615"/>
      <c r="AB212" s="615"/>
      <c r="AC212" s="615"/>
      <c r="AD212" s="615"/>
      <c r="AE212" s="615"/>
      <c r="AF212" s="615"/>
      <c r="AG212" s="615"/>
      <c r="AH212" s="615"/>
      <c r="AI212" s="615"/>
      <c r="AJ212" s="615"/>
      <c r="AK212" s="615"/>
      <c r="AL212" s="615"/>
      <c r="AM212" s="615"/>
      <c r="AN212" s="616"/>
    </row>
    <row r="213" spans="1:40" s="22" customFormat="1" ht="12.75">
      <c r="A213" s="99"/>
      <c r="B213" s="82"/>
      <c r="C213" s="82" t="s">
        <v>522</v>
      </c>
      <c r="D213" s="251" t="s">
        <v>186</v>
      </c>
      <c r="E213" s="251" t="s">
        <v>523</v>
      </c>
      <c r="F213" s="249"/>
      <c r="G213" s="150"/>
      <c r="H213" s="137"/>
      <c r="I213" s="137"/>
      <c r="J213" s="152"/>
      <c r="K213" s="150"/>
      <c r="L213" s="137"/>
      <c r="M213" s="137"/>
      <c r="N213" s="152"/>
      <c r="O213" s="150">
        <v>0</v>
      </c>
      <c r="P213" s="137">
        <v>3</v>
      </c>
      <c r="Q213" s="137" t="s">
        <v>61</v>
      </c>
      <c r="R213" s="152">
        <v>4</v>
      </c>
      <c r="S213" s="150"/>
      <c r="T213" s="137"/>
      <c r="U213" s="137"/>
      <c r="V213" s="152"/>
      <c r="W213" s="150"/>
      <c r="X213" s="137"/>
      <c r="Y213" s="137"/>
      <c r="Z213" s="152"/>
      <c r="AA213" s="150"/>
      <c r="AB213" s="137"/>
      <c r="AC213" s="137"/>
      <c r="AD213" s="152"/>
      <c r="AE213" s="150"/>
      <c r="AF213" s="137"/>
      <c r="AG213" s="137"/>
      <c r="AH213" s="152"/>
      <c r="AI213" s="150"/>
      <c r="AJ213" s="137"/>
      <c r="AK213" s="137"/>
      <c r="AL213" s="152"/>
      <c r="AM213" s="153" t="s">
        <v>36</v>
      </c>
      <c r="AN213" s="89" t="s">
        <v>234</v>
      </c>
    </row>
    <row r="214" spans="1:40" s="22" customFormat="1" ht="12.75">
      <c r="A214" s="99"/>
      <c r="B214" s="82"/>
      <c r="C214" s="82" t="s">
        <v>524</v>
      </c>
      <c r="D214" s="251" t="s">
        <v>187</v>
      </c>
      <c r="E214" s="251" t="s">
        <v>525</v>
      </c>
      <c r="F214" s="249" t="s">
        <v>186</v>
      </c>
      <c r="G214" s="150"/>
      <c r="H214" s="137"/>
      <c r="I214" s="137"/>
      <c r="J214" s="152"/>
      <c r="K214" s="150"/>
      <c r="L214" s="137"/>
      <c r="M214" s="137"/>
      <c r="N214" s="152"/>
      <c r="O214" s="150"/>
      <c r="P214" s="137"/>
      <c r="Q214" s="137"/>
      <c r="R214" s="152"/>
      <c r="S214" s="150">
        <v>0</v>
      </c>
      <c r="T214" s="137">
        <v>3</v>
      </c>
      <c r="U214" s="137" t="s">
        <v>61</v>
      </c>
      <c r="V214" s="152">
        <v>4</v>
      </c>
      <c r="W214" s="150"/>
      <c r="X214" s="137"/>
      <c r="Y214" s="137"/>
      <c r="Z214" s="152"/>
      <c r="AA214" s="150"/>
      <c r="AB214" s="137"/>
      <c r="AC214" s="137"/>
      <c r="AD214" s="152"/>
      <c r="AE214" s="150"/>
      <c r="AF214" s="137"/>
      <c r="AG214" s="137"/>
      <c r="AH214" s="152"/>
      <c r="AI214" s="150"/>
      <c r="AJ214" s="137"/>
      <c r="AK214" s="137"/>
      <c r="AL214" s="152"/>
      <c r="AM214" s="153" t="s">
        <v>36</v>
      </c>
      <c r="AN214" s="89" t="s">
        <v>234</v>
      </c>
    </row>
    <row r="215" spans="1:40" s="22" customFormat="1" ht="13.5" thickBot="1">
      <c r="A215" s="99"/>
      <c r="B215" s="82"/>
      <c r="C215" s="207" t="s">
        <v>526</v>
      </c>
      <c r="D215" s="232" t="s">
        <v>188</v>
      </c>
      <c r="E215" s="232" t="s">
        <v>527</v>
      </c>
      <c r="F215" s="249" t="s">
        <v>187</v>
      </c>
      <c r="G215" s="95"/>
      <c r="H215" s="96"/>
      <c r="I215" s="96"/>
      <c r="J215" s="97"/>
      <c r="K215" s="95"/>
      <c r="L215" s="96"/>
      <c r="M215" s="96"/>
      <c r="N215" s="97"/>
      <c r="O215" s="95"/>
      <c r="P215" s="96"/>
      <c r="Q215" s="96"/>
      <c r="R215" s="97"/>
      <c r="S215" s="95"/>
      <c r="T215" s="96"/>
      <c r="U215" s="96"/>
      <c r="V215" s="97"/>
      <c r="W215" s="95">
        <v>1</v>
      </c>
      <c r="X215" s="96">
        <v>2</v>
      </c>
      <c r="Y215" s="96" t="s">
        <v>48</v>
      </c>
      <c r="Z215" s="97">
        <v>3</v>
      </c>
      <c r="AA215" s="95"/>
      <c r="AB215" s="96"/>
      <c r="AC215" s="96"/>
      <c r="AD215" s="97"/>
      <c r="AE215" s="95"/>
      <c r="AF215" s="96"/>
      <c r="AG215" s="96"/>
      <c r="AH215" s="97"/>
      <c r="AI215" s="95"/>
      <c r="AJ215" s="96"/>
      <c r="AK215" s="96"/>
      <c r="AL215" s="97"/>
      <c r="AM215" s="248" t="s">
        <v>36</v>
      </c>
      <c r="AN215" s="119" t="s">
        <v>64</v>
      </c>
    </row>
    <row r="216" spans="1:40" s="15" customFormat="1" ht="13.5" thickBot="1">
      <c r="A216" s="19"/>
      <c r="B216" s="19"/>
      <c r="C216" s="19"/>
      <c r="D216" s="26" t="s">
        <v>0</v>
      </c>
      <c r="E216" s="26"/>
      <c r="F216" s="57">
        <f>SUM(J216,N216,R216,V216,Z216,AD216,AH216,AL216)</f>
        <v>11</v>
      </c>
      <c r="G216" s="12">
        <f>SUM(G213:G215)</f>
        <v>0</v>
      </c>
      <c r="H216" s="23">
        <f>SUM(H213:H215)</f>
        <v>0</v>
      </c>
      <c r="I216" s="23"/>
      <c r="J216" s="24">
        <f>SUM(J213:J215)</f>
        <v>0</v>
      </c>
      <c r="K216" s="12">
        <f>SUM(K213:K215)</f>
        <v>0</v>
      </c>
      <c r="L216" s="23">
        <f>SUM(L213:L215)</f>
        <v>0</v>
      </c>
      <c r="M216" s="23"/>
      <c r="N216" s="24">
        <f>SUM(N213:N215)</f>
        <v>0</v>
      </c>
      <c r="O216" s="27">
        <f>SUM(O213:O215)</f>
        <v>0</v>
      </c>
      <c r="P216" s="23">
        <f>SUM(P213:P215)</f>
        <v>3</v>
      </c>
      <c r="Q216" s="23"/>
      <c r="R216" s="58">
        <f>SUM(R213:R215)</f>
        <v>4</v>
      </c>
      <c r="S216" s="12">
        <f aca="true" t="shared" si="26" ref="S216:AL216">SUM(S213:S215)</f>
        <v>0</v>
      </c>
      <c r="T216" s="23">
        <f t="shared" si="26"/>
        <v>3</v>
      </c>
      <c r="U216" s="23"/>
      <c r="V216" s="58">
        <f t="shared" si="26"/>
        <v>4</v>
      </c>
      <c r="W216" s="12">
        <f t="shared" si="26"/>
        <v>1</v>
      </c>
      <c r="X216" s="23">
        <f t="shared" si="26"/>
        <v>2</v>
      </c>
      <c r="Y216" s="23"/>
      <c r="Z216" s="58">
        <f t="shared" si="26"/>
        <v>3</v>
      </c>
      <c r="AA216" s="12">
        <f t="shared" si="26"/>
        <v>0</v>
      </c>
      <c r="AB216" s="23">
        <f t="shared" si="26"/>
        <v>0</v>
      </c>
      <c r="AC216" s="23"/>
      <c r="AD216" s="58">
        <f t="shared" si="26"/>
        <v>0</v>
      </c>
      <c r="AE216" s="12">
        <f t="shared" si="26"/>
        <v>0</v>
      </c>
      <c r="AF216" s="23">
        <f t="shared" si="26"/>
        <v>0</v>
      </c>
      <c r="AG216" s="23"/>
      <c r="AH216" s="58">
        <f t="shared" si="26"/>
        <v>0</v>
      </c>
      <c r="AI216" s="12">
        <f t="shared" si="26"/>
        <v>0</v>
      </c>
      <c r="AJ216" s="23">
        <f t="shared" si="26"/>
        <v>0</v>
      </c>
      <c r="AK216" s="23"/>
      <c r="AL216" s="24">
        <f t="shared" si="26"/>
        <v>0</v>
      </c>
      <c r="AM216" s="20" t="s">
        <v>20</v>
      </c>
      <c r="AN216" s="16"/>
    </row>
    <row r="217" spans="1:40" s="22" customFormat="1" ht="13.5" thickBot="1">
      <c r="A217" s="99"/>
      <c r="B217" s="82"/>
      <c r="C217" s="540" t="s">
        <v>301</v>
      </c>
      <c r="D217" s="541"/>
      <c r="E217" s="541"/>
      <c r="F217" s="541"/>
      <c r="G217" s="541"/>
      <c r="H217" s="541"/>
      <c r="I217" s="541"/>
      <c r="J217" s="541"/>
      <c r="K217" s="541"/>
      <c r="L217" s="541"/>
      <c r="M217" s="541"/>
      <c r="N217" s="541"/>
      <c r="O217" s="541"/>
      <c r="P217" s="541"/>
      <c r="Q217" s="541"/>
      <c r="R217" s="541"/>
      <c r="S217" s="542"/>
      <c r="T217" s="542"/>
      <c r="U217" s="542"/>
      <c r="V217" s="542"/>
      <c r="W217" s="542"/>
      <c r="X217" s="542"/>
      <c r="Y217" s="542"/>
      <c r="Z217" s="542"/>
      <c r="AA217" s="542"/>
      <c r="AB217" s="542"/>
      <c r="AC217" s="542"/>
      <c r="AD217" s="542"/>
      <c r="AE217" s="542"/>
      <c r="AF217" s="542"/>
      <c r="AG217" s="542"/>
      <c r="AH217" s="542"/>
      <c r="AI217" s="542"/>
      <c r="AJ217" s="542"/>
      <c r="AK217" s="542"/>
      <c r="AL217" s="542"/>
      <c r="AM217" s="541"/>
      <c r="AN217" s="543"/>
    </row>
    <row r="218" spans="1:40" s="22" customFormat="1" ht="12.75">
      <c r="A218" s="99"/>
      <c r="B218" s="82"/>
      <c r="C218" s="82" t="s">
        <v>528</v>
      </c>
      <c r="D218" s="251" t="s">
        <v>303</v>
      </c>
      <c r="E218" s="251" t="s">
        <v>529</v>
      </c>
      <c r="F218" s="249"/>
      <c r="G218" s="150"/>
      <c r="H218" s="137"/>
      <c r="I218" s="137"/>
      <c r="J218" s="152"/>
      <c r="K218" s="150"/>
      <c r="L218" s="137"/>
      <c r="M218" s="137"/>
      <c r="N218" s="152"/>
      <c r="O218" s="150"/>
      <c r="P218" s="137"/>
      <c r="Q218" s="137"/>
      <c r="R218" s="152"/>
      <c r="S218" s="150"/>
      <c r="T218" s="137"/>
      <c r="U218" s="137"/>
      <c r="V218" s="152"/>
      <c r="W218" s="150"/>
      <c r="X218" s="137"/>
      <c r="Y218" s="137"/>
      <c r="Z218" s="152"/>
      <c r="AA218" s="150">
        <v>0</v>
      </c>
      <c r="AB218" s="137">
        <v>3</v>
      </c>
      <c r="AC218" s="137" t="s">
        <v>61</v>
      </c>
      <c r="AD218" s="152">
        <v>4</v>
      </c>
      <c r="AE218" s="150"/>
      <c r="AF218" s="137"/>
      <c r="AG218" s="137"/>
      <c r="AH218" s="152"/>
      <c r="AI218" s="150"/>
      <c r="AJ218" s="137"/>
      <c r="AK218" s="137"/>
      <c r="AL218" s="152"/>
      <c r="AM218" s="153" t="s">
        <v>36</v>
      </c>
      <c r="AN218" s="89" t="s">
        <v>234</v>
      </c>
    </row>
    <row r="219" spans="1:40" s="22" customFormat="1" ht="13.5" thickBot="1">
      <c r="A219" s="99"/>
      <c r="B219" s="82"/>
      <c r="C219" s="82" t="s">
        <v>530</v>
      </c>
      <c r="D219" s="251" t="s">
        <v>304</v>
      </c>
      <c r="E219" s="251" t="s">
        <v>531</v>
      </c>
      <c r="F219" s="249" t="s">
        <v>303</v>
      </c>
      <c r="G219" s="150"/>
      <c r="H219" s="137"/>
      <c r="I219" s="137"/>
      <c r="J219" s="152"/>
      <c r="K219" s="150"/>
      <c r="L219" s="137"/>
      <c r="M219" s="137"/>
      <c r="N219" s="152"/>
      <c r="O219" s="150"/>
      <c r="P219" s="137"/>
      <c r="Q219" s="137"/>
      <c r="R219" s="152"/>
      <c r="S219" s="150"/>
      <c r="T219" s="137"/>
      <c r="U219" s="137"/>
      <c r="V219" s="152"/>
      <c r="W219" s="150"/>
      <c r="X219" s="137"/>
      <c r="Y219" s="137"/>
      <c r="Z219" s="152"/>
      <c r="AA219" s="150"/>
      <c r="AB219" s="137"/>
      <c r="AC219" s="137"/>
      <c r="AD219" s="152"/>
      <c r="AE219" s="150">
        <v>1</v>
      </c>
      <c r="AF219" s="137">
        <v>2</v>
      </c>
      <c r="AG219" s="137" t="s">
        <v>61</v>
      </c>
      <c r="AH219" s="152">
        <v>4</v>
      </c>
      <c r="AI219" s="150"/>
      <c r="AJ219" s="137"/>
      <c r="AK219" s="137"/>
      <c r="AL219" s="152"/>
      <c r="AM219" s="153" t="s">
        <v>36</v>
      </c>
      <c r="AN219" s="89" t="s">
        <v>234</v>
      </c>
    </row>
    <row r="220" spans="1:40" s="22" customFormat="1" ht="13.5" thickBot="1">
      <c r="A220" s="98"/>
      <c r="B220" s="67"/>
      <c r="C220" s="82" t="s">
        <v>532</v>
      </c>
      <c r="D220" s="453" t="s">
        <v>533</v>
      </c>
      <c r="E220" s="201" t="s">
        <v>534</v>
      </c>
      <c r="F220" s="238" t="s">
        <v>188</v>
      </c>
      <c r="G220" s="85"/>
      <c r="H220" s="86"/>
      <c r="I220" s="86"/>
      <c r="J220" s="87"/>
      <c r="K220" s="85"/>
      <c r="L220" s="86"/>
      <c r="M220" s="86"/>
      <c r="N220" s="87"/>
      <c r="O220" s="85"/>
      <c r="P220" s="86"/>
      <c r="Q220" s="86"/>
      <c r="R220" s="87"/>
      <c r="S220" s="85"/>
      <c r="T220" s="86"/>
      <c r="U220" s="86"/>
      <c r="V220" s="87"/>
      <c r="W220" s="85"/>
      <c r="X220" s="86"/>
      <c r="Y220" s="86"/>
      <c r="Z220" s="87"/>
      <c r="AA220" s="85"/>
      <c r="AB220" s="86"/>
      <c r="AC220" s="86"/>
      <c r="AD220" s="87"/>
      <c r="AE220" s="85">
        <v>0</v>
      </c>
      <c r="AF220" s="86">
        <v>0</v>
      </c>
      <c r="AG220" s="86" t="s">
        <v>67</v>
      </c>
      <c r="AH220" s="87">
        <v>2</v>
      </c>
      <c r="AI220" s="85"/>
      <c r="AJ220" s="86"/>
      <c r="AK220" s="86"/>
      <c r="AL220" s="87"/>
      <c r="AM220" s="277" t="s">
        <v>36</v>
      </c>
      <c r="AN220" s="94" t="s">
        <v>234</v>
      </c>
    </row>
    <row r="221" spans="1:256" s="15" customFormat="1" ht="13.5" thickBot="1">
      <c r="A221" s="19"/>
      <c r="B221" s="19"/>
      <c r="C221" s="59"/>
      <c r="D221" s="38" t="s">
        <v>0</v>
      </c>
      <c r="E221" s="362"/>
      <c r="F221" s="14">
        <f>SUM(J221,N221,R221,V221,Z221,AD221,AH221,AL221)</f>
        <v>10</v>
      </c>
      <c r="G221" s="344">
        <f>SUM(G218:G220)</f>
        <v>0</v>
      </c>
      <c r="H221" s="345">
        <f>SUM(H218:H220)</f>
        <v>0</v>
      </c>
      <c r="I221" s="345"/>
      <c r="J221" s="313">
        <f>SUM(J218:J220)</f>
        <v>0</v>
      </c>
      <c r="K221" s="344">
        <f>SUM(K218:K220)</f>
        <v>0</v>
      </c>
      <c r="L221" s="345">
        <f>SUM(L218:L220)</f>
        <v>0</v>
      </c>
      <c r="M221" s="345"/>
      <c r="N221" s="313">
        <f>SUM(N218:N220)</f>
        <v>0</v>
      </c>
      <c r="O221" s="344">
        <f>SUM(O218:O220)</f>
        <v>0</v>
      </c>
      <c r="P221" s="345">
        <f>SUM(P218:P220)</f>
        <v>0</v>
      </c>
      <c r="Q221" s="345"/>
      <c r="R221" s="313">
        <f>SUM(R218:R220)</f>
        <v>0</v>
      </c>
      <c r="S221" s="344">
        <f>SUM(S218:S220)</f>
        <v>0</v>
      </c>
      <c r="T221" s="345">
        <f>SUM(T218:T220)</f>
        <v>0</v>
      </c>
      <c r="U221" s="345"/>
      <c r="V221" s="313">
        <f>SUM(V218:V220)</f>
        <v>0</v>
      </c>
      <c r="W221" s="344">
        <f>SUM(W218:W220)</f>
        <v>0</v>
      </c>
      <c r="X221" s="345">
        <f>SUM(X218:X220)</f>
        <v>0</v>
      </c>
      <c r="Y221" s="345"/>
      <c r="Z221" s="313">
        <f>SUM(Z218:Z220)</f>
        <v>0</v>
      </c>
      <c r="AA221" s="344">
        <f>SUM(AA218:AA220)</f>
        <v>0</v>
      </c>
      <c r="AB221" s="345">
        <f>SUM(AB218:AB220)</f>
        <v>3</v>
      </c>
      <c r="AC221" s="345"/>
      <c r="AD221" s="313">
        <f>SUM(AD218:AD220)</f>
        <v>4</v>
      </c>
      <c r="AE221" s="344">
        <f>SUM(AE218:AE220)</f>
        <v>1</v>
      </c>
      <c r="AF221" s="345">
        <f>SUM(AF218:AF220)</f>
        <v>2</v>
      </c>
      <c r="AG221" s="345"/>
      <c r="AH221" s="313">
        <f>SUM(AH218:AH220)</f>
        <v>6</v>
      </c>
      <c r="AI221" s="344">
        <f>SUM(AI218:AI220)</f>
        <v>0</v>
      </c>
      <c r="AJ221" s="345">
        <f>SUM(AJ218:AJ220)</f>
        <v>0</v>
      </c>
      <c r="AK221" s="345"/>
      <c r="AL221" s="313">
        <f>SUM(AL218:AL220)</f>
        <v>0</v>
      </c>
      <c r="AM221" s="373" t="s">
        <v>20</v>
      </c>
      <c r="AN221" s="373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15" customFormat="1" ht="13.5" thickBot="1">
      <c r="A222" s="19"/>
      <c r="B222" s="354"/>
      <c r="C222" s="59"/>
      <c r="D222" s="355" t="s">
        <v>0</v>
      </c>
      <c r="E222" s="355"/>
      <c r="F222" s="330">
        <f>SUM(J222,N222,R222,V222,Z222,AD222,AH222,AL222)</f>
        <v>21</v>
      </c>
      <c r="G222" s="12">
        <f>SUM(G216,G221)</f>
        <v>0</v>
      </c>
      <c r="H222" s="23">
        <f aca="true" t="shared" si="27" ref="H222:AL222">SUM(H216,H221)</f>
        <v>0</v>
      </c>
      <c r="I222" s="23"/>
      <c r="J222" s="58">
        <f t="shared" si="27"/>
        <v>0</v>
      </c>
      <c r="K222" s="12">
        <f t="shared" si="27"/>
        <v>0</v>
      </c>
      <c r="L222" s="23">
        <f t="shared" si="27"/>
        <v>0</v>
      </c>
      <c r="M222" s="23"/>
      <c r="N222" s="58">
        <f t="shared" si="27"/>
        <v>0</v>
      </c>
      <c r="O222" s="12">
        <f t="shared" si="27"/>
        <v>0</v>
      </c>
      <c r="P222" s="23">
        <f t="shared" si="27"/>
        <v>3</v>
      </c>
      <c r="Q222" s="23"/>
      <c r="R222" s="58">
        <f t="shared" si="27"/>
        <v>4</v>
      </c>
      <c r="S222" s="12">
        <f t="shared" si="27"/>
        <v>0</v>
      </c>
      <c r="T222" s="23">
        <f t="shared" si="27"/>
        <v>3</v>
      </c>
      <c r="U222" s="23"/>
      <c r="V222" s="58">
        <f t="shared" si="27"/>
        <v>4</v>
      </c>
      <c r="W222" s="12">
        <f t="shared" si="27"/>
        <v>1</v>
      </c>
      <c r="X222" s="23">
        <f t="shared" si="27"/>
        <v>2</v>
      </c>
      <c r="Y222" s="23"/>
      <c r="Z222" s="58">
        <f t="shared" si="27"/>
        <v>3</v>
      </c>
      <c r="AA222" s="12">
        <f t="shared" si="27"/>
        <v>0</v>
      </c>
      <c r="AB222" s="23">
        <f t="shared" si="27"/>
        <v>3</v>
      </c>
      <c r="AC222" s="23"/>
      <c r="AD222" s="58">
        <f t="shared" si="27"/>
        <v>4</v>
      </c>
      <c r="AE222" s="12">
        <f t="shared" si="27"/>
        <v>1</v>
      </c>
      <c r="AF222" s="23">
        <f t="shared" si="27"/>
        <v>2</v>
      </c>
      <c r="AG222" s="23"/>
      <c r="AH222" s="58">
        <f t="shared" si="27"/>
        <v>6</v>
      </c>
      <c r="AI222" s="12">
        <f t="shared" si="27"/>
        <v>0</v>
      </c>
      <c r="AJ222" s="23">
        <f t="shared" si="27"/>
        <v>0</v>
      </c>
      <c r="AK222" s="23"/>
      <c r="AL222" s="24">
        <f t="shared" si="27"/>
        <v>0</v>
      </c>
      <c r="AM222" s="382"/>
      <c r="AN222" s="374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22" customFormat="1" ht="15.75" thickBot="1">
      <c r="A223" s="533" t="s">
        <v>200</v>
      </c>
      <c r="B223" s="534"/>
      <c r="C223" s="534"/>
      <c r="D223" s="534"/>
      <c r="E223" s="534"/>
      <c r="F223" s="534"/>
      <c r="G223" s="536"/>
      <c r="H223" s="536"/>
      <c r="I223" s="536"/>
      <c r="J223" s="536"/>
      <c r="K223" s="536"/>
      <c r="L223" s="536"/>
      <c r="M223" s="536"/>
      <c r="N223" s="536"/>
      <c r="O223" s="536"/>
      <c r="P223" s="536"/>
      <c r="Q223" s="536"/>
      <c r="R223" s="536"/>
      <c r="S223" s="536"/>
      <c r="T223" s="536"/>
      <c r="U223" s="536"/>
      <c r="V223" s="536"/>
      <c r="W223" s="536"/>
      <c r="X223" s="536"/>
      <c r="Y223" s="536"/>
      <c r="Z223" s="536"/>
      <c r="AA223" s="536"/>
      <c r="AB223" s="536"/>
      <c r="AC223" s="536"/>
      <c r="AD223" s="536"/>
      <c r="AE223" s="536"/>
      <c r="AF223" s="536"/>
      <c r="AG223" s="536"/>
      <c r="AH223" s="536"/>
      <c r="AI223" s="536"/>
      <c r="AJ223" s="536"/>
      <c r="AK223" s="536"/>
      <c r="AL223" s="536"/>
      <c r="AM223" s="536"/>
      <c r="AN223" s="552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22" customFormat="1" ht="15.75" thickBot="1">
      <c r="A224" s="279"/>
      <c r="B224" s="353"/>
      <c r="C224" s="516" t="s">
        <v>219</v>
      </c>
      <c r="D224" s="517"/>
      <c r="E224" s="517"/>
      <c r="F224" s="517"/>
      <c r="G224" s="517"/>
      <c r="H224" s="517"/>
      <c r="I224" s="517"/>
      <c r="J224" s="517"/>
      <c r="K224" s="517"/>
      <c r="L224" s="517"/>
      <c r="M224" s="517"/>
      <c r="N224" s="517"/>
      <c r="O224" s="517"/>
      <c r="P224" s="517"/>
      <c r="Q224" s="517"/>
      <c r="R224" s="517"/>
      <c r="S224" s="517"/>
      <c r="T224" s="517"/>
      <c r="U224" s="517"/>
      <c r="V224" s="517"/>
      <c r="W224" s="517"/>
      <c r="X224" s="517"/>
      <c r="Y224" s="517"/>
      <c r="Z224" s="517"/>
      <c r="AA224" s="517"/>
      <c r="AB224" s="517"/>
      <c r="AC224" s="517"/>
      <c r="AD224" s="517"/>
      <c r="AE224" s="517"/>
      <c r="AF224" s="517"/>
      <c r="AG224" s="517"/>
      <c r="AH224" s="517"/>
      <c r="AI224" s="528"/>
      <c r="AJ224" s="528"/>
      <c r="AK224" s="528"/>
      <c r="AL224" s="528"/>
      <c r="AM224" s="517"/>
      <c r="AN224" s="518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40" s="15" customFormat="1" ht="15" thickBot="1">
      <c r="A225" s="112"/>
      <c r="B225" s="82"/>
      <c r="C225" s="82" t="s">
        <v>535</v>
      </c>
      <c r="D225" s="205" t="s">
        <v>305</v>
      </c>
      <c r="E225" s="441" t="s">
        <v>536</v>
      </c>
      <c r="F225" s="206"/>
      <c r="G225" s="150"/>
      <c r="H225" s="137"/>
      <c r="I225" s="137"/>
      <c r="J225" s="152"/>
      <c r="K225" s="150"/>
      <c r="L225" s="137"/>
      <c r="M225" s="137"/>
      <c r="N225" s="152"/>
      <c r="O225" s="150">
        <v>1</v>
      </c>
      <c r="P225" s="137">
        <v>2</v>
      </c>
      <c r="Q225" s="137" t="s">
        <v>48</v>
      </c>
      <c r="R225" s="152">
        <v>4</v>
      </c>
      <c r="S225" s="150"/>
      <c r="T225" s="137"/>
      <c r="U225" s="137"/>
      <c r="V225" s="152"/>
      <c r="W225" s="150"/>
      <c r="X225" s="137"/>
      <c r="Y225" s="137"/>
      <c r="Z225" s="152"/>
      <c r="AA225" s="150"/>
      <c r="AB225" s="137"/>
      <c r="AC225" s="137"/>
      <c r="AD225" s="152"/>
      <c r="AE225" s="150"/>
      <c r="AF225" s="137"/>
      <c r="AG225" s="137"/>
      <c r="AH225" s="151"/>
      <c r="AI225" s="69"/>
      <c r="AJ225" s="70"/>
      <c r="AK225" s="70"/>
      <c r="AL225" s="71"/>
      <c r="AM225" s="84" t="s">
        <v>36</v>
      </c>
      <c r="AN225" s="84" t="s">
        <v>220</v>
      </c>
    </row>
    <row r="226" spans="1:256" s="22" customFormat="1" ht="15" thickBot="1">
      <c r="A226" s="98"/>
      <c r="B226" s="67"/>
      <c r="C226" s="82" t="s">
        <v>537</v>
      </c>
      <c r="D226" s="203" t="s">
        <v>49</v>
      </c>
      <c r="E226" s="205" t="s">
        <v>538</v>
      </c>
      <c r="F226" s="221"/>
      <c r="G226" s="75"/>
      <c r="H226" s="76"/>
      <c r="I226" s="76"/>
      <c r="J226" s="77"/>
      <c r="K226" s="75"/>
      <c r="L226" s="76"/>
      <c r="M226" s="76"/>
      <c r="N226" s="77"/>
      <c r="O226" s="75"/>
      <c r="P226" s="76"/>
      <c r="Q226" s="76"/>
      <c r="R226" s="77"/>
      <c r="S226" s="75"/>
      <c r="T226" s="76"/>
      <c r="U226" s="76"/>
      <c r="V226" s="77"/>
      <c r="W226" s="75">
        <v>1</v>
      </c>
      <c r="X226" s="76">
        <v>2</v>
      </c>
      <c r="Y226" s="76" t="s">
        <v>61</v>
      </c>
      <c r="Z226" s="77">
        <v>4</v>
      </c>
      <c r="AA226" s="75"/>
      <c r="AB226" s="76"/>
      <c r="AC226" s="76"/>
      <c r="AD226" s="77"/>
      <c r="AE226" s="75"/>
      <c r="AF226" s="76"/>
      <c r="AG226" s="76"/>
      <c r="AH226" s="78"/>
      <c r="AI226" s="75"/>
      <c r="AJ226" s="76"/>
      <c r="AK226" s="76"/>
      <c r="AL226" s="77"/>
      <c r="AM226" s="79" t="s">
        <v>36</v>
      </c>
      <c r="AN226" s="79" t="s">
        <v>157</v>
      </c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2" customFormat="1" ht="15" thickBot="1">
      <c r="A227" s="98"/>
      <c r="B227" s="67"/>
      <c r="C227" s="207" t="s">
        <v>539</v>
      </c>
      <c r="D227" s="372" t="s">
        <v>51</v>
      </c>
      <c r="E227" s="372" t="s">
        <v>540</v>
      </c>
      <c r="F227" s="120"/>
      <c r="G227" s="75"/>
      <c r="H227" s="76"/>
      <c r="I227" s="76"/>
      <c r="J227" s="77"/>
      <c r="K227" s="75"/>
      <c r="L227" s="76"/>
      <c r="M227" s="76"/>
      <c r="N227" s="77"/>
      <c r="O227" s="75"/>
      <c r="P227" s="76"/>
      <c r="Q227" s="76"/>
      <c r="R227" s="77"/>
      <c r="S227" s="75"/>
      <c r="T227" s="76"/>
      <c r="U227" s="76"/>
      <c r="V227" s="77"/>
      <c r="W227" s="75"/>
      <c r="X227" s="76"/>
      <c r="Y227" s="76"/>
      <c r="Z227" s="77"/>
      <c r="AA227" s="75"/>
      <c r="AB227" s="76"/>
      <c r="AC227" s="76"/>
      <c r="AD227" s="77"/>
      <c r="AE227" s="75">
        <v>1</v>
      </c>
      <c r="AF227" s="76">
        <v>2</v>
      </c>
      <c r="AG227" s="76" t="s">
        <v>48</v>
      </c>
      <c r="AH227" s="78">
        <v>3</v>
      </c>
      <c r="AI227" s="85"/>
      <c r="AJ227" s="86"/>
      <c r="AK227" s="86"/>
      <c r="AL227" s="87"/>
      <c r="AM227" s="79" t="s">
        <v>36</v>
      </c>
      <c r="AN227" s="357" t="s">
        <v>43</v>
      </c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22" customFormat="1" ht="13.5" thickBot="1">
      <c r="A228" s="98"/>
      <c r="B228" s="67"/>
      <c r="C228" s="59"/>
      <c r="D228" s="26" t="s">
        <v>0</v>
      </c>
      <c r="E228" s="26"/>
      <c r="F228" s="57">
        <f>SUM(J228,N228,R228,V228,Z228,AD228,AH228,AL20,AL228)</f>
        <v>11</v>
      </c>
      <c r="G228" s="12">
        <f>SUM(G219:G227)</f>
        <v>0</v>
      </c>
      <c r="H228" s="23">
        <f>SUM(H219:H227)</f>
        <v>0</v>
      </c>
      <c r="I228" s="23"/>
      <c r="J228" s="24">
        <f>SUM(J219:J227)</f>
        <v>0</v>
      </c>
      <c r="K228" s="12">
        <f>SUM(K219:K227)</f>
        <v>0</v>
      </c>
      <c r="L228" s="23">
        <f>SUM(L219:L227)</f>
        <v>0</v>
      </c>
      <c r="M228" s="23"/>
      <c r="N228" s="24">
        <f>SUM(N219:N227)</f>
        <v>0</v>
      </c>
      <c r="O228" s="12">
        <f>SUM(O225:O227)</f>
        <v>1</v>
      </c>
      <c r="P228" s="27">
        <f>SUM(P225:P227)</f>
        <v>2</v>
      </c>
      <c r="Q228" s="23"/>
      <c r="R228" s="24">
        <f>SUM(R225:R227)</f>
        <v>4</v>
      </c>
      <c r="S228" s="12">
        <f>SUM(S225:S227)</f>
        <v>0</v>
      </c>
      <c r="T228" s="23">
        <f>SUM(T225:T227)</f>
        <v>0</v>
      </c>
      <c r="U228" s="23"/>
      <c r="V228" s="23">
        <f aca="true" t="shared" si="28" ref="V228:AL228">SUM(V225:V227)</f>
        <v>0</v>
      </c>
      <c r="W228" s="23">
        <f t="shared" si="28"/>
        <v>1</v>
      </c>
      <c r="X228" s="23">
        <f t="shared" si="28"/>
        <v>2</v>
      </c>
      <c r="Y228" s="23"/>
      <c r="Z228" s="23">
        <f t="shared" si="28"/>
        <v>4</v>
      </c>
      <c r="AA228" s="23">
        <f t="shared" si="28"/>
        <v>0</v>
      </c>
      <c r="AB228" s="23">
        <f t="shared" si="28"/>
        <v>0</v>
      </c>
      <c r="AC228" s="23"/>
      <c r="AD228" s="23">
        <f t="shared" si="28"/>
        <v>0</v>
      </c>
      <c r="AE228" s="23">
        <f t="shared" si="28"/>
        <v>1</v>
      </c>
      <c r="AF228" s="23">
        <f t="shared" si="28"/>
        <v>2</v>
      </c>
      <c r="AG228" s="23"/>
      <c r="AH228" s="23">
        <f t="shared" si="28"/>
        <v>3</v>
      </c>
      <c r="AI228" s="40">
        <f t="shared" si="28"/>
        <v>0</v>
      </c>
      <c r="AJ228" s="40">
        <f t="shared" si="28"/>
        <v>0</v>
      </c>
      <c r="AK228" s="40"/>
      <c r="AL228" s="40">
        <f t="shared" si="28"/>
        <v>0</v>
      </c>
      <c r="AM228" s="20" t="s">
        <v>20</v>
      </c>
      <c r="AN228" s="5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5" customFormat="1" ht="15.75" thickBot="1">
      <c r="A229" s="98"/>
      <c r="B229" s="67"/>
      <c r="C229" s="516" t="s">
        <v>221</v>
      </c>
      <c r="D229" s="517"/>
      <c r="E229" s="517"/>
      <c r="F229" s="517"/>
      <c r="G229" s="517"/>
      <c r="H229" s="517"/>
      <c r="I229" s="517"/>
      <c r="J229" s="517"/>
      <c r="K229" s="517"/>
      <c r="L229" s="517"/>
      <c r="M229" s="517"/>
      <c r="N229" s="517"/>
      <c r="O229" s="517"/>
      <c r="P229" s="517"/>
      <c r="Q229" s="517"/>
      <c r="R229" s="517"/>
      <c r="S229" s="517"/>
      <c r="T229" s="517"/>
      <c r="U229" s="517"/>
      <c r="V229" s="517"/>
      <c r="W229" s="517"/>
      <c r="X229" s="517"/>
      <c r="Y229" s="517"/>
      <c r="Z229" s="517"/>
      <c r="AA229" s="517"/>
      <c r="AB229" s="517"/>
      <c r="AC229" s="517"/>
      <c r="AD229" s="517"/>
      <c r="AE229" s="517"/>
      <c r="AF229" s="517"/>
      <c r="AG229" s="517"/>
      <c r="AH229" s="517"/>
      <c r="AI229" s="517"/>
      <c r="AJ229" s="517"/>
      <c r="AK229" s="517"/>
      <c r="AL229" s="517"/>
      <c r="AM229" s="528"/>
      <c r="AN229" s="518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15" customFormat="1" ht="15" thickBot="1">
      <c r="A230" s="98"/>
      <c r="B230" s="67"/>
      <c r="C230" s="82" t="s">
        <v>541</v>
      </c>
      <c r="D230" s="203" t="s">
        <v>257</v>
      </c>
      <c r="E230" s="442" t="s">
        <v>542</v>
      </c>
      <c r="F230" s="204"/>
      <c r="G230" s="75"/>
      <c r="H230" s="76"/>
      <c r="I230" s="76"/>
      <c r="J230" s="77"/>
      <c r="K230" s="101"/>
      <c r="L230" s="102"/>
      <c r="M230" s="102"/>
      <c r="N230" s="118"/>
      <c r="O230" s="75"/>
      <c r="P230" s="76"/>
      <c r="Q230" s="76"/>
      <c r="R230" s="77"/>
      <c r="S230" s="69">
        <v>1</v>
      </c>
      <c r="T230" s="70">
        <v>2</v>
      </c>
      <c r="U230" s="70" t="s">
        <v>48</v>
      </c>
      <c r="V230" s="71">
        <v>4</v>
      </c>
      <c r="W230" s="138"/>
      <c r="X230" s="137"/>
      <c r="Y230" s="137"/>
      <c r="Z230" s="152"/>
      <c r="AA230" s="150"/>
      <c r="AB230" s="137"/>
      <c r="AC230" s="137"/>
      <c r="AD230" s="152"/>
      <c r="AE230" s="150"/>
      <c r="AF230" s="137"/>
      <c r="AG230" s="137"/>
      <c r="AH230" s="152"/>
      <c r="AI230" s="150"/>
      <c r="AJ230" s="137"/>
      <c r="AK230" s="137"/>
      <c r="AL230" s="151"/>
      <c r="AM230" s="84" t="s">
        <v>36</v>
      </c>
      <c r="AN230" s="84" t="s">
        <v>220</v>
      </c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15" customFormat="1" ht="15" thickBot="1">
      <c r="A231" s="98"/>
      <c r="B231" s="67"/>
      <c r="C231" s="82" t="s">
        <v>543</v>
      </c>
      <c r="D231" s="203" t="s">
        <v>50</v>
      </c>
      <c r="E231" s="205" t="s">
        <v>544</v>
      </c>
      <c r="F231" s="221"/>
      <c r="G231" s="75"/>
      <c r="H231" s="76"/>
      <c r="I231" s="76"/>
      <c r="J231" s="77"/>
      <c r="K231" s="75"/>
      <c r="L231" s="76"/>
      <c r="M231" s="76"/>
      <c r="N231" s="77"/>
      <c r="O231" s="75"/>
      <c r="P231" s="76"/>
      <c r="Q231" s="76"/>
      <c r="R231" s="77"/>
      <c r="S231" s="101"/>
      <c r="T231" s="102"/>
      <c r="U231" s="102"/>
      <c r="V231" s="109"/>
      <c r="W231" s="155"/>
      <c r="X231" s="76"/>
      <c r="Y231" s="76"/>
      <c r="Z231" s="77"/>
      <c r="AA231" s="75">
        <v>1</v>
      </c>
      <c r="AB231" s="76">
        <v>2</v>
      </c>
      <c r="AC231" s="76" t="s">
        <v>48</v>
      </c>
      <c r="AD231" s="77">
        <v>4</v>
      </c>
      <c r="AE231" s="75"/>
      <c r="AF231" s="76"/>
      <c r="AG231" s="76"/>
      <c r="AH231" s="77"/>
      <c r="AI231" s="75"/>
      <c r="AJ231" s="76"/>
      <c r="AK231" s="76"/>
      <c r="AL231" s="78"/>
      <c r="AM231" s="79" t="s">
        <v>36</v>
      </c>
      <c r="AN231" s="79" t="s">
        <v>220</v>
      </c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40" s="15" customFormat="1" ht="15" thickBot="1">
      <c r="A232" s="98"/>
      <c r="B232" s="67"/>
      <c r="C232" s="82" t="s">
        <v>545</v>
      </c>
      <c r="D232" s="454" t="s">
        <v>546</v>
      </c>
      <c r="E232" s="372" t="s">
        <v>547</v>
      </c>
      <c r="F232" s="243"/>
      <c r="G232" s="75"/>
      <c r="H232" s="76"/>
      <c r="I232" s="76"/>
      <c r="J232" s="77"/>
      <c r="K232" s="91"/>
      <c r="L232" s="92"/>
      <c r="M232" s="92"/>
      <c r="N232" s="93"/>
      <c r="O232" s="91"/>
      <c r="P232" s="92"/>
      <c r="Q232" s="92"/>
      <c r="R232" s="93"/>
      <c r="S232" s="85"/>
      <c r="T232" s="86"/>
      <c r="U232" s="86"/>
      <c r="V232" s="87"/>
      <c r="W232" s="161"/>
      <c r="X232" s="92"/>
      <c r="Y232" s="92"/>
      <c r="Z232" s="93"/>
      <c r="AA232" s="91"/>
      <c r="AB232" s="92"/>
      <c r="AC232" s="92"/>
      <c r="AD232" s="93"/>
      <c r="AE232" s="91">
        <v>0</v>
      </c>
      <c r="AF232" s="92">
        <v>0</v>
      </c>
      <c r="AG232" s="92" t="s">
        <v>67</v>
      </c>
      <c r="AH232" s="93">
        <v>2</v>
      </c>
      <c r="AI232" s="91"/>
      <c r="AJ232" s="92"/>
      <c r="AK232" s="92"/>
      <c r="AL232" s="160"/>
      <c r="AM232" s="94" t="s">
        <v>36</v>
      </c>
      <c r="AN232" s="392" t="s">
        <v>220</v>
      </c>
    </row>
    <row r="233" spans="1:40" s="22" customFormat="1" ht="13.5" thickBot="1">
      <c r="A233" s="19"/>
      <c r="B233" s="19"/>
      <c r="C233" s="59"/>
      <c r="D233" s="38" t="s">
        <v>0</v>
      </c>
      <c r="E233" s="38"/>
      <c r="F233" s="57">
        <f>SUM(J233,N233,R233,V233,Z233,AD233,AH233,AL233)</f>
        <v>10</v>
      </c>
      <c r="G233" s="44">
        <f>SUM(G230:G232)</f>
        <v>0</v>
      </c>
      <c r="H233" s="45">
        <f>SUM(H230:H232)</f>
        <v>0</v>
      </c>
      <c r="I233" s="45"/>
      <c r="J233" s="268">
        <f>SUM(J230:J232)</f>
        <v>0</v>
      </c>
      <c r="K233" s="12">
        <f aca="true" t="shared" si="29" ref="K233:AL233">SUM(K230:K232)</f>
        <v>0</v>
      </c>
      <c r="L233" s="23">
        <f t="shared" si="29"/>
        <v>0</v>
      </c>
      <c r="M233" s="23"/>
      <c r="N233" s="58">
        <f t="shared" si="29"/>
        <v>0</v>
      </c>
      <c r="O233" s="12">
        <f t="shared" si="29"/>
        <v>0</v>
      </c>
      <c r="P233" s="23">
        <f t="shared" si="29"/>
        <v>0</v>
      </c>
      <c r="Q233" s="23"/>
      <c r="R233" s="58">
        <f t="shared" si="29"/>
        <v>0</v>
      </c>
      <c r="S233" s="12">
        <f t="shared" si="29"/>
        <v>1</v>
      </c>
      <c r="T233" s="23">
        <f t="shared" si="29"/>
        <v>2</v>
      </c>
      <c r="U233" s="23"/>
      <c r="V233" s="58">
        <f t="shared" si="29"/>
        <v>4</v>
      </c>
      <c r="W233" s="12">
        <f t="shared" si="29"/>
        <v>0</v>
      </c>
      <c r="X233" s="23">
        <f t="shared" si="29"/>
        <v>0</v>
      </c>
      <c r="Y233" s="23"/>
      <c r="Z233" s="58">
        <f t="shared" si="29"/>
        <v>0</v>
      </c>
      <c r="AA233" s="12">
        <f t="shared" si="29"/>
        <v>1</v>
      </c>
      <c r="AB233" s="23">
        <f t="shared" si="29"/>
        <v>2</v>
      </c>
      <c r="AC233" s="23"/>
      <c r="AD233" s="58">
        <f t="shared" si="29"/>
        <v>4</v>
      </c>
      <c r="AE233" s="12">
        <f t="shared" si="29"/>
        <v>0</v>
      </c>
      <c r="AF233" s="23">
        <f t="shared" si="29"/>
        <v>0</v>
      </c>
      <c r="AG233" s="23"/>
      <c r="AH233" s="58">
        <f t="shared" si="29"/>
        <v>2</v>
      </c>
      <c r="AI233" s="12">
        <f t="shared" si="29"/>
        <v>0</v>
      </c>
      <c r="AJ233" s="23">
        <f t="shared" si="29"/>
        <v>0</v>
      </c>
      <c r="AK233" s="23"/>
      <c r="AL233" s="24">
        <f t="shared" si="29"/>
        <v>0</v>
      </c>
      <c r="AM233" s="55" t="s">
        <v>20</v>
      </c>
      <c r="AN233" s="55"/>
    </row>
    <row r="234" spans="1:40" s="22" customFormat="1" ht="13.5" thickBot="1">
      <c r="A234" s="19"/>
      <c r="B234" s="354"/>
      <c r="C234" s="59"/>
      <c r="D234" s="355" t="s">
        <v>0</v>
      </c>
      <c r="E234" s="355"/>
      <c r="F234" s="57">
        <f>SUM(F228,F233)</f>
        <v>21</v>
      </c>
      <c r="G234" s="12">
        <f>SUM(G228,G233)</f>
        <v>0</v>
      </c>
      <c r="H234" s="23">
        <f aca="true" t="shared" si="30" ref="H234:AL234">SUM(H228,H233)</f>
        <v>0</v>
      </c>
      <c r="I234" s="23"/>
      <c r="J234" s="24">
        <f t="shared" si="30"/>
        <v>0</v>
      </c>
      <c r="K234" s="39">
        <f t="shared" si="30"/>
        <v>0</v>
      </c>
      <c r="L234" s="40">
        <f t="shared" si="30"/>
        <v>0</v>
      </c>
      <c r="M234" s="40"/>
      <c r="N234" s="52">
        <f t="shared" si="30"/>
        <v>0</v>
      </c>
      <c r="O234" s="39">
        <f t="shared" si="30"/>
        <v>1</v>
      </c>
      <c r="P234" s="40">
        <f t="shared" si="30"/>
        <v>2</v>
      </c>
      <c r="Q234" s="40"/>
      <c r="R234" s="52">
        <f t="shared" si="30"/>
        <v>4</v>
      </c>
      <c r="S234" s="39">
        <f t="shared" si="30"/>
        <v>1</v>
      </c>
      <c r="T234" s="40">
        <f t="shared" si="30"/>
        <v>2</v>
      </c>
      <c r="U234" s="40"/>
      <c r="V234" s="52">
        <f t="shared" si="30"/>
        <v>4</v>
      </c>
      <c r="W234" s="39">
        <f t="shared" si="30"/>
        <v>1</v>
      </c>
      <c r="X234" s="40">
        <f t="shared" si="30"/>
        <v>2</v>
      </c>
      <c r="Y234" s="40"/>
      <c r="Z234" s="52">
        <f t="shared" si="30"/>
        <v>4</v>
      </c>
      <c r="AA234" s="39">
        <f t="shared" si="30"/>
        <v>1</v>
      </c>
      <c r="AB234" s="40">
        <f t="shared" si="30"/>
        <v>2</v>
      </c>
      <c r="AC234" s="40"/>
      <c r="AD234" s="52">
        <f t="shared" si="30"/>
        <v>4</v>
      </c>
      <c r="AE234" s="39">
        <f t="shared" si="30"/>
        <v>1</v>
      </c>
      <c r="AF234" s="40">
        <f t="shared" si="30"/>
        <v>2</v>
      </c>
      <c r="AG234" s="40"/>
      <c r="AH234" s="52">
        <f t="shared" si="30"/>
        <v>5</v>
      </c>
      <c r="AI234" s="25">
        <f t="shared" si="30"/>
        <v>0</v>
      </c>
      <c r="AJ234" s="40">
        <f t="shared" si="30"/>
        <v>0</v>
      </c>
      <c r="AK234" s="40"/>
      <c r="AL234" s="52">
        <f t="shared" si="30"/>
        <v>0</v>
      </c>
      <c r="AM234" s="280"/>
      <c r="AN234" s="55"/>
    </row>
    <row r="235" spans="1:40" s="22" customFormat="1" ht="15.75" thickBot="1">
      <c r="A235" s="19"/>
      <c r="B235" s="354"/>
      <c r="C235" s="612" t="s">
        <v>201</v>
      </c>
      <c r="D235" s="612"/>
      <c r="E235" s="612"/>
      <c r="F235" s="612"/>
      <c r="G235" s="612"/>
      <c r="H235" s="612"/>
      <c r="I235" s="612"/>
      <c r="J235" s="612"/>
      <c r="K235" s="612"/>
      <c r="L235" s="612"/>
      <c r="M235" s="612"/>
      <c r="N235" s="612"/>
      <c r="O235" s="612"/>
      <c r="P235" s="612"/>
      <c r="Q235" s="612"/>
      <c r="R235" s="612"/>
      <c r="S235" s="612"/>
      <c r="T235" s="612"/>
      <c r="U235" s="612"/>
      <c r="V235" s="612"/>
      <c r="W235" s="612"/>
      <c r="X235" s="612"/>
      <c r="Y235" s="612"/>
      <c r="Z235" s="612"/>
      <c r="AA235" s="612"/>
      <c r="AB235" s="612"/>
      <c r="AC235" s="612"/>
      <c r="AD235" s="612"/>
      <c r="AE235" s="612"/>
      <c r="AF235" s="612"/>
      <c r="AG235" s="612"/>
      <c r="AH235" s="612"/>
      <c r="AI235" s="612"/>
      <c r="AJ235" s="612"/>
      <c r="AK235" s="612"/>
      <c r="AL235" s="612"/>
      <c r="AM235" s="612"/>
      <c r="AN235" s="613"/>
    </row>
    <row r="236" spans="1:40" s="15" customFormat="1" ht="15.75" thickBot="1">
      <c r="A236" s="516" t="s">
        <v>306</v>
      </c>
      <c r="B236" s="517"/>
      <c r="C236" s="517"/>
      <c r="D236" s="517"/>
      <c r="E236" s="517"/>
      <c r="F236" s="517"/>
      <c r="G236" s="517"/>
      <c r="H236" s="517"/>
      <c r="I236" s="517"/>
      <c r="J236" s="517"/>
      <c r="K236" s="517"/>
      <c r="L236" s="517"/>
      <c r="M236" s="517"/>
      <c r="N236" s="517"/>
      <c r="O236" s="517"/>
      <c r="P236" s="517"/>
      <c r="Q236" s="517"/>
      <c r="R236" s="517"/>
      <c r="S236" s="517"/>
      <c r="T236" s="517"/>
      <c r="U236" s="517"/>
      <c r="V236" s="517"/>
      <c r="W236" s="517"/>
      <c r="X236" s="517"/>
      <c r="Y236" s="517"/>
      <c r="Z236" s="517"/>
      <c r="AA236" s="517"/>
      <c r="AB236" s="517"/>
      <c r="AC236" s="517"/>
      <c r="AD236" s="517"/>
      <c r="AE236" s="517"/>
      <c r="AF236" s="517"/>
      <c r="AG236" s="517"/>
      <c r="AH236" s="517"/>
      <c r="AI236" s="517"/>
      <c r="AJ236" s="517"/>
      <c r="AK236" s="517"/>
      <c r="AL236" s="517"/>
      <c r="AM236" s="517"/>
      <c r="AN236" s="518"/>
    </row>
    <row r="237" spans="1:256" s="15" customFormat="1" ht="13.5" thickBot="1">
      <c r="A237" s="112"/>
      <c r="B237" s="82"/>
      <c r="C237" s="82" t="s">
        <v>744</v>
      </c>
      <c r="D237" s="113" t="s">
        <v>108</v>
      </c>
      <c r="E237" s="443" t="s">
        <v>548</v>
      </c>
      <c r="F237" s="390" t="s">
        <v>191</v>
      </c>
      <c r="G237" s="69"/>
      <c r="H237" s="70"/>
      <c r="I237" s="70"/>
      <c r="J237" s="71"/>
      <c r="K237" s="69"/>
      <c r="L237" s="70"/>
      <c r="M237" s="70"/>
      <c r="N237" s="71"/>
      <c r="O237" s="69">
        <v>0</v>
      </c>
      <c r="P237" s="70">
        <v>2</v>
      </c>
      <c r="Q237" s="70" t="s">
        <v>61</v>
      </c>
      <c r="R237" s="71">
        <v>4</v>
      </c>
      <c r="S237" s="69"/>
      <c r="T237" s="70"/>
      <c r="U237" s="70"/>
      <c r="V237" s="71"/>
      <c r="W237" s="296"/>
      <c r="X237" s="297"/>
      <c r="Y237" s="297"/>
      <c r="Z237" s="298"/>
      <c r="AA237" s="69"/>
      <c r="AB237" s="70"/>
      <c r="AC237" s="70"/>
      <c r="AD237" s="71"/>
      <c r="AE237" s="69"/>
      <c r="AF237" s="70"/>
      <c r="AG237" s="70"/>
      <c r="AH237" s="71"/>
      <c r="AI237" s="69"/>
      <c r="AJ237" s="70"/>
      <c r="AK237" s="70"/>
      <c r="AL237" s="71"/>
      <c r="AM237" s="413" t="s">
        <v>226</v>
      </c>
      <c r="AN237" s="84" t="s">
        <v>152</v>
      </c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40" s="22" customFormat="1" ht="13.5" thickBot="1">
      <c r="A238" s="98"/>
      <c r="B238" s="67"/>
      <c r="C238" s="82" t="s">
        <v>549</v>
      </c>
      <c r="D238" s="114" t="s">
        <v>307</v>
      </c>
      <c r="E238" s="444" t="s">
        <v>550</v>
      </c>
      <c r="F238" s="390" t="s">
        <v>44</v>
      </c>
      <c r="G238" s="75"/>
      <c r="H238" s="76"/>
      <c r="I238" s="76"/>
      <c r="J238" s="77"/>
      <c r="K238" s="75"/>
      <c r="L238" s="76"/>
      <c r="M238" s="76"/>
      <c r="N238" s="77"/>
      <c r="O238" s="75"/>
      <c r="P238" s="76"/>
      <c r="Q238" s="76"/>
      <c r="R238" s="77"/>
      <c r="S238" s="75">
        <v>0</v>
      </c>
      <c r="T238" s="76">
        <v>2</v>
      </c>
      <c r="U238" s="76" t="s">
        <v>61</v>
      </c>
      <c r="V238" s="77">
        <v>4</v>
      </c>
      <c r="W238" s="75"/>
      <c r="X238" s="76"/>
      <c r="Y238" s="76"/>
      <c r="Z238" s="155"/>
      <c r="AA238" s="75"/>
      <c r="AB238" s="76"/>
      <c r="AC238" s="76"/>
      <c r="AD238" s="77"/>
      <c r="AE238" s="75"/>
      <c r="AF238" s="76"/>
      <c r="AG238" s="76"/>
      <c r="AH238" s="77"/>
      <c r="AI238" s="75"/>
      <c r="AJ238" s="76"/>
      <c r="AK238" s="76"/>
      <c r="AL238" s="77"/>
      <c r="AM238" s="414" t="s">
        <v>226</v>
      </c>
      <c r="AN238" s="79" t="s">
        <v>152</v>
      </c>
    </row>
    <row r="239" spans="1:40" s="22" customFormat="1" ht="13.5" thickBot="1">
      <c r="A239" s="98"/>
      <c r="B239" s="67"/>
      <c r="C239" s="207" t="s">
        <v>551</v>
      </c>
      <c r="D239" s="117" t="s">
        <v>258</v>
      </c>
      <c r="E239" s="200" t="s">
        <v>552</v>
      </c>
      <c r="F239" s="390" t="s">
        <v>191</v>
      </c>
      <c r="G239" s="91"/>
      <c r="H239" s="92"/>
      <c r="I239" s="92"/>
      <c r="J239" s="93"/>
      <c r="K239" s="91"/>
      <c r="L239" s="92"/>
      <c r="M239" s="92"/>
      <c r="N239" s="93"/>
      <c r="O239" s="92"/>
      <c r="P239" s="92"/>
      <c r="Q239" s="92"/>
      <c r="R239" s="92"/>
      <c r="S239" s="91"/>
      <c r="T239" s="92"/>
      <c r="U239" s="92"/>
      <c r="V239" s="93"/>
      <c r="W239" s="360"/>
      <c r="X239" s="329"/>
      <c r="Y239" s="329"/>
      <c r="Z239" s="302"/>
      <c r="AA239" s="91">
        <v>0</v>
      </c>
      <c r="AB239" s="92">
        <v>2</v>
      </c>
      <c r="AC239" s="92" t="s">
        <v>48</v>
      </c>
      <c r="AD239" s="93">
        <v>2</v>
      </c>
      <c r="AE239" s="91"/>
      <c r="AF239" s="92"/>
      <c r="AG239" s="92"/>
      <c r="AH239" s="93"/>
      <c r="AI239" s="91"/>
      <c r="AJ239" s="92"/>
      <c r="AK239" s="92"/>
      <c r="AL239" s="93"/>
      <c r="AM239" s="415" t="s">
        <v>226</v>
      </c>
      <c r="AN239" s="119" t="s">
        <v>152</v>
      </c>
    </row>
    <row r="240" spans="1:40" s="22" customFormat="1" ht="13.5" customHeight="1" thickBot="1">
      <c r="A240" s="98"/>
      <c r="B240" s="67"/>
      <c r="C240" s="26"/>
      <c r="D240" s="26" t="s">
        <v>0</v>
      </c>
      <c r="E240" s="26"/>
      <c r="F240" s="371">
        <v>10</v>
      </c>
      <c r="G240" s="363">
        <f>SUM(G237:G239)</f>
        <v>0</v>
      </c>
      <c r="H240" s="364">
        <f>SUM(H237:H239)</f>
        <v>0</v>
      </c>
      <c r="I240" s="364"/>
      <c r="J240" s="365">
        <f>SUM(J237:J239)</f>
        <v>0</v>
      </c>
      <c r="K240" s="363">
        <f>SUM(K238)</f>
        <v>0</v>
      </c>
      <c r="L240" s="364">
        <f>SUM(L238)</f>
        <v>0</v>
      </c>
      <c r="M240" s="364"/>
      <c r="N240" s="365">
        <f>SUM(N238)</f>
        <v>0</v>
      </c>
      <c r="O240" s="363">
        <f>SUM(O237:O239)</f>
        <v>0</v>
      </c>
      <c r="P240" s="364">
        <f>SUM(P237:P239)</f>
        <v>2</v>
      </c>
      <c r="Q240" s="364"/>
      <c r="R240" s="365">
        <f>SUM(R237:R239)</f>
        <v>4</v>
      </c>
      <c r="S240" s="363">
        <f aca="true" t="shared" si="31" ref="S240:AL240">SUM(S237:S239)</f>
        <v>0</v>
      </c>
      <c r="T240" s="364">
        <f t="shared" si="31"/>
        <v>2</v>
      </c>
      <c r="U240" s="364"/>
      <c r="V240" s="365">
        <f t="shared" si="31"/>
        <v>4</v>
      </c>
      <c r="W240" s="363">
        <f t="shared" si="31"/>
        <v>0</v>
      </c>
      <c r="X240" s="364">
        <f t="shared" si="31"/>
        <v>0</v>
      </c>
      <c r="Y240" s="364"/>
      <c r="Z240" s="365">
        <f t="shared" si="31"/>
        <v>0</v>
      </c>
      <c r="AA240" s="363">
        <f t="shared" si="31"/>
        <v>0</v>
      </c>
      <c r="AB240" s="364">
        <f t="shared" si="31"/>
        <v>2</v>
      </c>
      <c r="AC240" s="364"/>
      <c r="AD240" s="365">
        <f t="shared" si="31"/>
        <v>2</v>
      </c>
      <c r="AE240" s="363">
        <f t="shared" si="31"/>
        <v>0</v>
      </c>
      <c r="AF240" s="364">
        <f t="shared" si="31"/>
        <v>0</v>
      </c>
      <c r="AG240" s="364"/>
      <c r="AH240" s="365">
        <f t="shared" si="31"/>
        <v>0</v>
      </c>
      <c r="AI240" s="363">
        <f t="shared" si="31"/>
        <v>0</v>
      </c>
      <c r="AJ240" s="364">
        <f t="shared" si="31"/>
        <v>0</v>
      </c>
      <c r="AK240" s="364"/>
      <c r="AL240" s="365">
        <f t="shared" si="31"/>
        <v>0</v>
      </c>
      <c r="AM240" s="26"/>
      <c r="AN240" s="26"/>
    </row>
    <row r="241" spans="1:256" s="31" customFormat="1" ht="13.5" customHeight="1" thickBot="1">
      <c r="A241" s="98"/>
      <c r="B241" s="67"/>
      <c r="C241" s="516" t="s">
        <v>179</v>
      </c>
      <c r="D241" s="525"/>
      <c r="E241" s="525"/>
      <c r="F241" s="525"/>
      <c r="G241" s="526"/>
      <c r="H241" s="526"/>
      <c r="I241" s="526"/>
      <c r="J241" s="526"/>
      <c r="K241" s="526"/>
      <c r="L241" s="526"/>
      <c r="M241" s="526"/>
      <c r="N241" s="526"/>
      <c r="O241" s="526"/>
      <c r="P241" s="526"/>
      <c r="Q241" s="526"/>
      <c r="R241" s="526"/>
      <c r="S241" s="526"/>
      <c r="T241" s="526"/>
      <c r="U241" s="526"/>
      <c r="V241" s="526"/>
      <c r="W241" s="526"/>
      <c r="X241" s="526"/>
      <c r="Y241" s="526"/>
      <c r="Z241" s="526"/>
      <c r="AA241" s="526"/>
      <c r="AB241" s="526"/>
      <c r="AC241" s="526"/>
      <c r="AD241" s="526"/>
      <c r="AE241" s="526"/>
      <c r="AF241" s="526"/>
      <c r="AG241" s="526"/>
      <c r="AH241" s="526"/>
      <c r="AI241" s="526"/>
      <c r="AJ241" s="526"/>
      <c r="AK241" s="526"/>
      <c r="AL241" s="526"/>
      <c r="AM241" s="525"/>
      <c r="AN241" s="527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31" customFormat="1" ht="13.5" customHeight="1" thickBot="1">
      <c r="A242" s="98"/>
      <c r="B242" s="67"/>
      <c r="C242" s="82" t="s">
        <v>553</v>
      </c>
      <c r="D242" s="114" t="s">
        <v>308</v>
      </c>
      <c r="E242" s="121" t="s">
        <v>554</v>
      </c>
      <c r="F242" s="389" t="s">
        <v>307</v>
      </c>
      <c r="G242" s="75"/>
      <c r="H242" s="76"/>
      <c r="I242" s="76"/>
      <c r="J242" s="77"/>
      <c r="K242" s="75"/>
      <c r="L242" s="76"/>
      <c r="M242" s="76"/>
      <c r="N242" s="77"/>
      <c r="O242" s="75"/>
      <c r="P242" s="76"/>
      <c r="Q242" s="76"/>
      <c r="R242" s="77"/>
      <c r="S242" s="101"/>
      <c r="T242" s="102"/>
      <c r="U242" s="102"/>
      <c r="V242" s="109"/>
      <c r="W242" s="75">
        <v>0</v>
      </c>
      <c r="X242" s="76">
        <v>2</v>
      </c>
      <c r="Y242" s="76" t="s">
        <v>61</v>
      </c>
      <c r="Z242" s="77">
        <v>4</v>
      </c>
      <c r="AA242" s="75"/>
      <c r="AB242" s="76"/>
      <c r="AC242" s="76"/>
      <c r="AD242" s="77"/>
      <c r="AE242" s="75"/>
      <c r="AF242" s="76"/>
      <c r="AG242" s="76"/>
      <c r="AH242" s="77"/>
      <c r="AI242" s="116"/>
      <c r="AJ242" s="76"/>
      <c r="AK242" s="76"/>
      <c r="AL242" s="116"/>
      <c r="AM242" s="413" t="s">
        <v>226</v>
      </c>
      <c r="AN242" s="79" t="s">
        <v>152</v>
      </c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31" customFormat="1" ht="23.25" thickBot="1">
      <c r="A243" s="98"/>
      <c r="B243" s="67"/>
      <c r="C243" s="82" t="s">
        <v>555</v>
      </c>
      <c r="D243" s="114" t="s">
        <v>168</v>
      </c>
      <c r="E243" s="114" t="s">
        <v>556</v>
      </c>
      <c r="F243" s="391" t="s">
        <v>309</v>
      </c>
      <c r="G243" s="75"/>
      <c r="H243" s="76"/>
      <c r="I243" s="76"/>
      <c r="J243" s="77"/>
      <c r="K243" s="75"/>
      <c r="L243" s="76"/>
      <c r="M243" s="76"/>
      <c r="N243" s="77"/>
      <c r="O243" s="75"/>
      <c r="P243" s="76"/>
      <c r="Q243" s="76"/>
      <c r="R243" s="77"/>
      <c r="S243" s="76"/>
      <c r="T243" s="76"/>
      <c r="U243" s="76"/>
      <c r="V243" s="77"/>
      <c r="W243" s="101"/>
      <c r="X243" s="102"/>
      <c r="Y243" s="102"/>
      <c r="Z243" s="109"/>
      <c r="AA243" s="75">
        <v>0</v>
      </c>
      <c r="AB243" s="76">
        <v>2</v>
      </c>
      <c r="AC243" s="76" t="s">
        <v>48</v>
      </c>
      <c r="AD243" s="77">
        <v>2</v>
      </c>
      <c r="AE243" s="75"/>
      <c r="AF243" s="76"/>
      <c r="AG243" s="76"/>
      <c r="AH243" s="77"/>
      <c r="AI243" s="75"/>
      <c r="AJ243" s="76"/>
      <c r="AK243" s="76"/>
      <c r="AL243" s="78"/>
      <c r="AM243" s="414" t="s">
        <v>226</v>
      </c>
      <c r="AN243" s="79" t="s">
        <v>152</v>
      </c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31" customFormat="1" ht="26.25" thickBot="1">
      <c r="A244" s="98"/>
      <c r="B244" s="67"/>
      <c r="C244" s="82" t="s">
        <v>557</v>
      </c>
      <c r="D244" s="114" t="s">
        <v>178</v>
      </c>
      <c r="E244" s="114" t="s">
        <v>558</v>
      </c>
      <c r="F244" s="391" t="s">
        <v>310</v>
      </c>
      <c r="G244" s="75"/>
      <c r="H244" s="76"/>
      <c r="I244" s="76"/>
      <c r="J244" s="77"/>
      <c r="K244" s="75"/>
      <c r="L244" s="76"/>
      <c r="M244" s="76"/>
      <c r="N244" s="77"/>
      <c r="O244" s="75"/>
      <c r="P244" s="76"/>
      <c r="Q244" s="76"/>
      <c r="R244" s="77"/>
      <c r="S244" s="75"/>
      <c r="T244" s="76"/>
      <c r="U244" s="76"/>
      <c r="V244" s="77"/>
      <c r="W244" s="75"/>
      <c r="X244" s="76"/>
      <c r="Y244" s="76"/>
      <c r="Z244" s="77"/>
      <c r="AA244" s="299"/>
      <c r="AB244" s="300"/>
      <c r="AC244" s="300"/>
      <c r="AD244" s="301"/>
      <c r="AE244" s="75">
        <v>0</v>
      </c>
      <c r="AF244" s="76">
        <v>3</v>
      </c>
      <c r="AG244" s="76" t="s">
        <v>48</v>
      </c>
      <c r="AH244" s="77">
        <v>3</v>
      </c>
      <c r="AI244" s="75"/>
      <c r="AJ244" s="76"/>
      <c r="AK244" s="76"/>
      <c r="AL244" s="78"/>
      <c r="AM244" s="414" t="s">
        <v>226</v>
      </c>
      <c r="AN244" s="79" t="s">
        <v>152</v>
      </c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31" customFormat="1" ht="45.75" thickBot="1">
      <c r="A245" s="98"/>
      <c r="B245" s="67"/>
      <c r="C245" s="207" t="s">
        <v>559</v>
      </c>
      <c r="D245" s="455" t="s">
        <v>560</v>
      </c>
      <c r="E245" s="117" t="s">
        <v>561</v>
      </c>
      <c r="F245" s="391" t="s">
        <v>311</v>
      </c>
      <c r="G245" s="91"/>
      <c r="H245" s="92"/>
      <c r="I245" s="92"/>
      <c r="J245" s="93"/>
      <c r="K245" s="91"/>
      <c r="L245" s="92"/>
      <c r="M245" s="92"/>
      <c r="N245" s="93"/>
      <c r="O245" s="91"/>
      <c r="P245" s="92"/>
      <c r="Q245" s="92"/>
      <c r="R245" s="93"/>
      <c r="S245" s="91"/>
      <c r="T245" s="92"/>
      <c r="U245" s="92"/>
      <c r="V245" s="93"/>
      <c r="W245" s="91"/>
      <c r="X245" s="92"/>
      <c r="Y245" s="92"/>
      <c r="Z245" s="93"/>
      <c r="AA245" s="91"/>
      <c r="AB245" s="92"/>
      <c r="AC245" s="92"/>
      <c r="AD245" s="93"/>
      <c r="AE245" s="91">
        <v>0</v>
      </c>
      <c r="AF245" s="92">
        <v>0</v>
      </c>
      <c r="AG245" s="92" t="s">
        <v>109</v>
      </c>
      <c r="AH245" s="93">
        <v>2</v>
      </c>
      <c r="AI245" s="328"/>
      <c r="AJ245" s="329"/>
      <c r="AK245" s="329"/>
      <c r="AL245" s="361"/>
      <c r="AM245" s="416" t="s">
        <v>226</v>
      </c>
      <c r="AN245" s="88" t="s">
        <v>152</v>
      </c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31" customFormat="1" ht="13.5" customHeight="1" thickBot="1">
      <c r="A246" s="98"/>
      <c r="B246" s="67"/>
      <c r="C246" s="26"/>
      <c r="D246" s="26" t="s">
        <v>0</v>
      </c>
      <c r="E246" s="26"/>
      <c r="F246" s="371">
        <v>11</v>
      </c>
      <c r="G246" s="366">
        <f>SUM(G242:G245)</f>
        <v>0</v>
      </c>
      <c r="H246" s="367">
        <f>SUM(G246)</f>
        <v>0</v>
      </c>
      <c r="I246" s="367"/>
      <c r="J246" s="368">
        <f>SUM(J242:J245)</f>
        <v>0</v>
      </c>
      <c r="K246" s="366">
        <f>SUM(K242:K245)</f>
        <v>0</v>
      </c>
      <c r="L246" s="367">
        <f>SUM(L242:L245)</f>
        <v>0</v>
      </c>
      <c r="M246" s="367"/>
      <c r="N246" s="368">
        <f>SUM(N242:N245)</f>
        <v>0</v>
      </c>
      <c r="O246" s="366">
        <f>SUM(O242:O245)</f>
        <v>0</v>
      </c>
      <c r="P246" s="367">
        <f>SUM(P242:P245)</f>
        <v>0</v>
      </c>
      <c r="Q246" s="367"/>
      <c r="R246" s="369">
        <f>SUM(R242:R245)</f>
        <v>0</v>
      </c>
      <c r="S246" s="366">
        <f>SUM(S242:S245)</f>
        <v>0</v>
      </c>
      <c r="T246" s="367">
        <f>SUM(T242:T245)</f>
        <v>0</v>
      </c>
      <c r="U246" s="367"/>
      <c r="V246" s="369">
        <f>SUM(V242:V245)</f>
        <v>0</v>
      </c>
      <c r="W246" s="366">
        <f>SUM(W242:W245)</f>
        <v>0</v>
      </c>
      <c r="X246" s="367">
        <f>SUM(X242:X245)</f>
        <v>2</v>
      </c>
      <c r="Y246" s="367"/>
      <c r="Z246" s="369">
        <f aca="true" t="shared" si="32" ref="Z246:AL246">SUM(Z242:Z245)</f>
        <v>4</v>
      </c>
      <c r="AA246" s="366">
        <f t="shared" si="32"/>
        <v>0</v>
      </c>
      <c r="AB246" s="367">
        <f t="shared" si="32"/>
        <v>2</v>
      </c>
      <c r="AC246" s="367">
        <f t="shared" si="32"/>
        <v>0</v>
      </c>
      <c r="AD246" s="369">
        <f t="shared" si="32"/>
        <v>2</v>
      </c>
      <c r="AE246" s="366">
        <f t="shared" si="32"/>
        <v>0</v>
      </c>
      <c r="AF246" s="367">
        <f t="shared" si="32"/>
        <v>3</v>
      </c>
      <c r="AG246" s="367"/>
      <c r="AH246" s="369">
        <f t="shared" si="32"/>
        <v>5</v>
      </c>
      <c r="AI246" s="370">
        <f t="shared" si="32"/>
        <v>0</v>
      </c>
      <c r="AJ246" s="367">
        <f t="shared" si="32"/>
        <v>0</v>
      </c>
      <c r="AK246" s="367"/>
      <c r="AL246" s="369">
        <f t="shared" si="32"/>
        <v>0</v>
      </c>
      <c r="AM246" s="362"/>
      <c r="AN246" s="26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31" customFormat="1" ht="13.5" customHeight="1" thickBot="1">
      <c r="A247" s="98"/>
      <c r="B247" s="67"/>
      <c r="C247" s="59"/>
      <c r="D247" s="38" t="s">
        <v>0</v>
      </c>
      <c r="E247" s="355"/>
      <c r="F247" s="56">
        <f>SUM(J247,N247,R247,V247,Z247,AD247,AH247,AL247)</f>
        <v>21</v>
      </c>
      <c r="G247" s="12">
        <f>SUM(G240,G246)</f>
        <v>0</v>
      </c>
      <c r="H247" s="23">
        <f>SUM(H240,H246)</f>
        <v>0</v>
      </c>
      <c r="I247" s="23"/>
      <c r="J247" s="24">
        <f>SUM(J240,J246)</f>
        <v>0</v>
      </c>
      <c r="K247" s="12">
        <f>SUM(K240,K246)</f>
        <v>0</v>
      </c>
      <c r="L247" s="23">
        <f>SUM(L240,L246)</f>
        <v>0</v>
      </c>
      <c r="M247" s="23"/>
      <c r="N247" s="24">
        <f>SUM(N240,N246)</f>
        <v>0</v>
      </c>
      <c r="O247" s="12">
        <f>SUM(O240,O246)</f>
        <v>0</v>
      </c>
      <c r="P247" s="23">
        <f>SUM(P240,P246)</f>
        <v>2</v>
      </c>
      <c r="Q247" s="23"/>
      <c r="R247" s="24">
        <f>SUM(R240,R246)</f>
        <v>4</v>
      </c>
      <c r="S247" s="12">
        <f>SUM(S240,S246)</f>
        <v>0</v>
      </c>
      <c r="T247" s="23">
        <f>SUM(T240,T246)</f>
        <v>2</v>
      </c>
      <c r="U247" s="23"/>
      <c r="V247" s="24">
        <f>SUM(V240,V246)</f>
        <v>4</v>
      </c>
      <c r="W247" s="12">
        <f>SUM(W240,W246)</f>
        <v>0</v>
      </c>
      <c r="X247" s="23">
        <f>SUM(X240,X246)</f>
        <v>2</v>
      </c>
      <c r="Y247" s="23"/>
      <c r="Z247" s="24">
        <f>SUM(Z240,Z246)</f>
        <v>4</v>
      </c>
      <c r="AA247" s="12">
        <f>SUM(AA240,AA246)</f>
        <v>0</v>
      </c>
      <c r="AB247" s="23">
        <f>SUM(AB240,AB246)</f>
        <v>4</v>
      </c>
      <c r="AC247" s="23"/>
      <c r="AD247" s="24">
        <f>SUM(AD240,AD246)</f>
        <v>4</v>
      </c>
      <c r="AE247" s="12">
        <f>SUM(AE240,AE246)</f>
        <v>0</v>
      </c>
      <c r="AF247" s="23">
        <f>SUM(AF240,AF246)</f>
        <v>3</v>
      </c>
      <c r="AG247" s="23"/>
      <c r="AH247" s="24">
        <f>SUM(AH240,AH246)</f>
        <v>5</v>
      </c>
      <c r="AI247" s="12">
        <f>SUM(AI240,AI246)</f>
        <v>0</v>
      </c>
      <c r="AJ247" s="23">
        <f>SUM(AJ240,AJ246)</f>
        <v>0</v>
      </c>
      <c r="AK247" s="23"/>
      <c r="AL247" s="24">
        <f>SUM(AL240,AL246)</f>
        <v>0</v>
      </c>
      <c r="AM247" s="20" t="s">
        <v>20</v>
      </c>
      <c r="AN247" s="5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40" s="22" customFormat="1" ht="15.75" thickBot="1">
      <c r="A248" s="533" t="s">
        <v>202</v>
      </c>
      <c r="B248" s="534"/>
      <c r="C248" s="534"/>
      <c r="D248" s="534"/>
      <c r="E248" s="534"/>
      <c r="F248" s="534"/>
      <c r="G248" s="536"/>
      <c r="H248" s="536"/>
      <c r="I248" s="536"/>
      <c r="J248" s="536"/>
      <c r="K248" s="536"/>
      <c r="L248" s="536"/>
      <c r="M248" s="536"/>
      <c r="N248" s="536"/>
      <c r="O248" s="536"/>
      <c r="P248" s="536"/>
      <c r="Q248" s="536"/>
      <c r="R248" s="536"/>
      <c r="S248" s="536"/>
      <c r="T248" s="536"/>
      <c r="U248" s="536"/>
      <c r="V248" s="536"/>
      <c r="W248" s="536"/>
      <c r="X248" s="536"/>
      <c r="Y248" s="536"/>
      <c r="Z248" s="536"/>
      <c r="AA248" s="536"/>
      <c r="AB248" s="536"/>
      <c r="AC248" s="536"/>
      <c r="AD248" s="536"/>
      <c r="AE248" s="536"/>
      <c r="AF248" s="536"/>
      <c r="AG248" s="536"/>
      <c r="AH248" s="536"/>
      <c r="AI248" s="536"/>
      <c r="AJ248" s="536"/>
      <c r="AK248" s="536"/>
      <c r="AL248" s="536"/>
      <c r="AM248" s="534"/>
      <c r="AN248" s="535"/>
    </row>
    <row r="249" spans="1:40" s="22" customFormat="1" ht="15.75" thickBot="1">
      <c r="A249" s="279"/>
      <c r="B249" s="353"/>
      <c r="C249" s="516" t="s">
        <v>312</v>
      </c>
      <c r="D249" s="517"/>
      <c r="E249" s="517"/>
      <c r="F249" s="517"/>
      <c r="G249" s="517"/>
      <c r="H249" s="517"/>
      <c r="I249" s="517"/>
      <c r="J249" s="517"/>
      <c r="K249" s="517"/>
      <c r="L249" s="517"/>
      <c r="M249" s="517"/>
      <c r="N249" s="517"/>
      <c r="O249" s="517"/>
      <c r="P249" s="517"/>
      <c r="Q249" s="517"/>
      <c r="R249" s="517"/>
      <c r="S249" s="517"/>
      <c r="T249" s="517"/>
      <c r="U249" s="517"/>
      <c r="V249" s="517"/>
      <c r="W249" s="517"/>
      <c r="X249" s="517"/>
      <c r="Y249" s="517"/>
      <c r="Z249" s="517"/>
      <c r="AA249" s="517"/>
      <c r="AB249" s="517"/>
      <c r="AC249" s="517"/>
      <c r="AD249" s="517"/>
      <c r="AE249" s="517"/>
      <c r="AF249" s="517"/>
      <c r="AG249" s="517"/>
      <c r="AH249" s="517"/>
      <c r="AI249" s="517"/>
      <c r="AJ249" s="517"/>
      <c r="AK249" s="517"/>
      <c r="AL249" s="517"/>
      <c r="AM249" s="517"/>
      <c r="AN249" s="518"/>
    </row>
    <row r="250" spans="1:40" s="22" customFormat="1" ht="13.5" thickBot="1">
      <c r="A250" s="112"/>
      <c r="B250" s="82"/>
      <c r="C250" s="81" t="s">
        <v>562</v>
      </c>
      <c r="D250" s="251" t="s">
        <v>261</v>
      </c>
      <c r="E250" s="445" t="s">
        <v>563</v>
      </c>
      <c r="F250" s="352"/>
      <c r="G250" s="150"/>
      <c r="H250" s="137"/>
      <c r="I250" s="137"/>
      <c r="J250" s="152"/>
      <c r="K250" s="150"/>
      <c r="L250" s="137"/>
      <c r="M250" s="137"/>
      <c r="N250" s="152"/>
      <c r="O250" s="150">
        <v>0</v>
      </c>
      <c r="P250" s="137">
        <v>3</v>
      </c>
      <c r="Q250" s="137" t="s">
        <v>48</v>
      </c>
      <c r="R250" s="152">
        <v>4</v>
      </c>
      <c r="S250" s="150"/>
      <c r="T250" s="137"/>
      <c r="U250" s="137"/>
      <c r="V250" s="152"/>
      <c r="W250" s="150"/>
      <c r="X250" s="137"/>
      <c r="Y250" s="137"/>
      <c r="Z250" s="152"/>
      <c r="AA250" s="150"/>
      <c r="AB250" s="137"/>
      <c r="AC250" s="137"/>
      <c r="AD250" s="152"/>
      <c r="AE250" s="150"/>
      <c r="AF250" s="137"/>
      <c r="AG250" s="137"/>
      <c r="AH250" s="152"/>
      <c r="AI250" s="150"/>
      <c r="AJ250" s="137"/>
      <c r="AK250" s="137"/>
      <c r="AL250" s="151"/>
      <c r="AM250" s="89" t="s">
        <v>85</v>
      </c>
      <c r="AN250" s="119" t="s">
        <v>171</v>
      </c>
    </row>
    <row r="251" spans="1:40" s="22" customFormat="1" ht="13.5" thickBot="1">
      <c r="A251" s="98"/>
      <c r="B251" s="67"/>
      <c r="C251" s="81" t="s">
        <v>564</v>
      </c>
      <c r="D251" s="114" t="s">
        <v>262</v>
      </c>
      <c r="E251" s="324" t="s">
        <v>565</v>
      </c>
      <c r="F251" s="218" t="s">
        <v>261</v>
      </c>
      <c r="G251" s="75"/>
      <c r="H251" s="76"/>
      <c r="I251" s="76"/>
      <c r="J251" s="77"/>
      <c r="K251" s="75"/>
      <c r="L251" s="76"/>
      <c r="M251" s="76"/>
      <c r="N251" s="77"/>
      <c r="O251" s="75"/>
      <c r="P251" s="76"/>
      <c r="Q251" s="76"/>
      <c r="R251" s="77"/>
      <c r="S251" s="75">
        <v>0</v>
      </c>
      <c r="T251" s="76">
        <v>3</v>
      </c>
      <c r="U251" s="76" t="s">
        <v>48</v>
      </c>
      <c r="V251" s="77">
        <v>4</v>
      </c>
      <c r="W251" s="75"/>
      <c r="X251" s="76"/>
      <c r="Y251" s="76"/>
      <c r="Z251" s="77"/>
      <c r="AA251" s="75"/>
      <c r="AB251" s="76"/>
      <c r="AC251" s="76"/>
      <c r="AD251" s="77"/>
      <c r="AE251" s="75"/>
      <c r="AF251" s="76"/>
      <c r="AG251" s="76"/>
      <c r="AH251" s="77"/>
      <c r="AI251" s="75"/>
      <c r="AJ251" s="76"/>
      <c r="AK251" s="76"/>
      <c r="AL251" s="78"/>
      <c r="AM251" s="89" t="s">
        <v>85</v>
      </c>
      <c r="AN251" s="79" t="s">
        <v>171</v>
      </c>
    </row>
    <row r="252" spans="1:40" s="22" customFormat="1" ht="13.5" thickBot="1">
      <c r="A252" s="98"/>
      <c r="B252" s="67"/>
      <c r="C252" s="214" t="s">
        <v>566</v>
      </c>
      <c r="D252" s="117" t="s">
        <v>73</v>
      </c>
      <c r="E252" s="327" t="s">
        <v>567</v>
      </c>
      <c r="F252" s="351" t="s">
        <v>313</v>
      </c>
      <c r="G252" s="91"/>
      <c r="H252" s="92"/>
      <c r="I252" s="92"/>
      <c r="J252" s="93"/>
      <c r="K252" s="91"/>
      <c r="L252" s="92"/>
      <c r="M252" s="92"/>
      <c r="N252" s="93"/>
      <c r="O252" s="91"/>
      <c r="P252" s="92"/>
      <c r="Q252" s="92"/>
      <c r="R252" s="93"/>
      <c r="S252" s="91"/>
      <c r="T252" s="92"/>
      <c r="U252" s="92"/>
      <c r="V252" s="93"/>
      <c r="W252" s="91"/>
      <c r="X252" s="92"/>
      <c r="Y252" s="92"/>
      <c r="Z252" s="93"/>
      <c r="AA252" s="91"/>
      <c r="AB252" s="92"/>
      <c r="AC252" s="92"/>
      <c r="AD252" s="93"/>
      <c r="AE252" s="91">
        <v>0</v>
      </c>
      <c r="AF252" s="92">
        <v>3</v>
      </c>
      <c r="AG252" s="92" t="s">
        <v>48</v>
      </c>
      <c r="AH252" s="93">
        <v>3</v>
      </c>
      <c r="AI252" s="91"/>
      <c r="AJ252" s="92"/>
      <c r="AK252" s="92"/>
      <c r="AL252" s="160"/>
      <c r="AM252" s="89" t="s">
        <v>85</v>
      </c>
      <c r="AN252" s="79" t="s">
        <v>171</v>
      </c>
    </row>
    <row r="253" spans="1:40" s="22" customFormat="1" ht="13.5" thickBot="1">
      <c r="A253" s="98"/>
      <c r="B253" s="67"/>
      <c r="C253" s="19"/>
      <c r="D253" s="26" t="s">
        <v>0</v>
      </c>
      <c r="E253" s="281"/>
      <c r="F253" s="54">
        <f>SUM(J253,N253,R253,V253,Z253,AD253,AH253,AL253)</f>
        <v>11</v>
      </c>
      <c r="G253" s="12">
        <f>SUM(G250:G252)</f>
        <v>0</v>
      </c>
      <c r="H253" s="23">
        <f aca="true" t="shared" si="33" ref="H253:AL253">SUM(H250:H252)</f>
        <v>0</v>
      </c>
      <c r="I253" s="23"/>
      <c r="J253" s="58">
        <f t="shared" si="33"/>
        <v>0</v>
      </c>
      <c r="K253" s="12">
        <f t="shared" si="33"/>
        <v>0</v>
      </c>
      <c r="L253" s="23">
        <f t="shared" si="33"/>
        <v>0</v>
      </c>
      <c r="M253" s="23"/>
      <c r="N253" s="24">
        <f t="shared" si="33"/>
        <v>0</v>
      </c>
      <c r="O253" s="12">
        <f t="shared" si="33"/>
        <v>0</v>
      </c>
      <c r="P253" s="23">
        <f t="shared" si="33"/>
        <v>3</v>
      </c>
      <c r="Q253" s="23"/>
      <c r="R253" s="27">
        <f t="shared" si="33"/>
        <v>4</v>
      </c>
      <c r="S253" s="49">
        <f t="shared" si="33"/>
        <v>0</v>
      </c>
      <c r="T253" s="23">
        <f t="shared" si="33"/>
        <v>3</v>
      </c>
      <c r="U253" s="23"/>
      <c r="V253" s="27">
        <f t="shared" si="33"/>
        <v>4</v>
      </c>
      <c r="W253" s="49">
        <f t="shared" si="33"/>
        <v>0</v>
      </c>
      <c r="X253" s="58">
        <f t="shared" si="33"/>
        <v>0</v>
      </c>
      <c r="Y253" s="23"/>
      <c r="Z253" s="27">
        <f t="shared" si="33"/>
        <v>0</v>
      </c>
      <c r="AA253" s="49">
        <f t="shared" si="33"/>
        <v>0</v>
      </c>
      <c r="AB253" s="23">
        <f t="shared" si="33"/>
        <v>0</v>
      </c>
      <c r="AC253" s="23"/>
      <c r="AD253" s="27">
        <f t="shared" si="33"/>
        <v>0</v>
      </c>
      <c r="AE253" s="49">
        <f t="shared" si="33"/>
        <v>0</v>
      </c>
      <c r="AF253" s="23">
        <f t="shared" si="33"/>
        <v>3</v>
      </c>
      <c r="AG253" s="263"/>
      <c r="AH253" s="24">
        <f t="shared" si="33"/>
        <v>3</v>
      </c>
      <c r="AI253" s="49">
        <f t="shared" si="33"/>
        <v>0</v>
      </c>
      <c r="AJ253" s="58">
        <f t="shared" si="33"/>
        <v>0</v>
      </c>
      <c r="AK253" s="58"/>
      <c r="AL253" s="24">
        <f t="shared" si="33"/>
        <v>0</v>
      </c>
      <c r="AM253" s="16" t="s">
        <v>20</v>
      </c>
      <c r="AN253" s="16"/>
    </row>
    <row r="254" spans="1:40" s="22" customFormat="1" ht="15.75" thickBot="1">
      <c r="A254" s="98"/>
      <c r="B254" s="67"/>
      <c r="C254" s="522" t="s">
        <v>330</v>
      </c>
      <c r="D254" s="523"/>
      <c r="E254" s="523"/>
      <c r="F254" s="523"/>
      <c r="G254" s="523"/>
      <c r="H254" s="523"/>
      <c r="I254" s="523"/>
      <c r="J254" s="523"/>
      <c r="K254" s="523"/>
      <c r="L254" s="523"/>
      <c r="M254" s="523"/>
      <c r="N254" s="523"/>
      <c r="O254" s="523"/>
      <c r="P254" s="523"/>
      <c r="Q254" s="523"/>
      <c r="R254" s="523"/>
      <c r="S254" s="523"/>
      <c r="T254" s="523"/>
      <c r="U254" s="523"/>
      <c r="V254" s="523"/>
      <c r="W254" s="523"/>
      <c r="X254" s="523"/>
      <c r="Y254" s="523"/>
      <c r="Z254" s="523"/>
      <c r="AA254" s="523"/>
      <c r="AB254" s="523"/>
      <c r="AC254" s="523"/>
      <c r="AD254" s="523"/>
      <c r="AE254" s="523"/>
      <c r="AF254" s="523"/>
      <c r="AG254" s="523"/>
      <c r="AH254" s="523"/>
      <c r="AI254" s="523"/>
      <c r="AJ254" s="523"/>
      <c r="AK254" s="523"/>
      <c r="AL254" s="523"/>
      <c r="AM254" s="523"/>
      <c r="AN254" s="524"/>
    </row>
    <row r="255" spans="1:40" s="122" customFormat="1" ht="13.5" thickBot="1">
      <c r="A255" s="98"/>
      <c r="B255" s="67"/>
      <c r="C255" s="81" t="s">
        <v>568</v>
      </c>
      <c r="D255" s="251" t="s">
        <v>314</v>
      </c>
      <c r="E255" s="445" t="s">
        <v>569</v>
      </c>
      <c r="F255" s="352" t="s">
        <v>262</v>
      </c>
      <c r="G255" s="150"/>
      <c r="H255" s="137"/>
      <c r="I255" s="137"/>
      <c r="J255" s="152"/>
      <c r="K255" s="150"/>
      <c r="L255" s="137"/>
      <c r="M255" s="137"/>
      <c r="N255" s="152"/>
      <c r="O255" s="150"/>
      <c r="P255" s="137"/>
      <c r="Q255" s="137"/>
      <c r="R255" s="152"/>
      <c r="S255" s="150"/>
      <c r="T255" s="137"/>
      <c r="U255" s="137"/>
      <c r="V255" s="152"/>
      <c r="W255" s="150">
        <v>0</v>
      </c>
      <c r="X255" s="137">
        <v>3</v>
      </c>
      <c r="Y255" s="137" t="s">
        <v>48</v>
      </c>
      <c r="Z255" s="152">
        <v>4</v>
      </c>
      <c r="AA255" s="150"/>
      <c r="AB255" s="137"/>
      <c r="AC255" s="137"/>
      <c r="AD255" s="152"/>
      <c r="AE255" s="150"/>
      <c r="AF255" s="137"/>
      <c r="AG255" s="137"/>
      <c r="AH255" s="152"/>
      <c r="AI255" s="150"/>
      <c r="AJ255" s="137"/>
      <c r="AK255" s="137"/>
      <c r="AL255" s="151"/>
      <c r="AM255" s="89" t="s">
        <v>85</v>
      </c>
      <c r="AN255" s="89" t="s">
        <v>329</v>
      </c>
    </row>
    <row r="256" spans="1:40" s="22" customFormat="1" ht="12.75">
      <c r="A256" s="98"/>
      <c r="B256" s="67"/>
      <c r="C256" s="73" t="s">
        <v>570</v>
      </c>
      <c r="D256" s="114" t="s">
        <v>313</v>
      </c>
      <c r="E256" s="324" t="s">
        <v>571</v>
      </c>
      <c r="F256" s="218" t="s">
        <v>314</v>
      </c>
      <c r="G256" s="75"/>
      <c r="H256" s="76"/>
      <c r="I256" s="76"/>
      <c r="J256" s="77"/>
      <c r="K256" s="75"/>
      <c r="L256" s="76"/>
      <c r="M256" s="76"/>
      <c r="N256" s="77"/>
      <c r="O256" s="75"/>
      <c r="P256" s="76"/>
      <c r="Q256" s="76"/>
      <c r="R256" s="77"/>
      <c r="S256" s="75"/>
      <c r="T256" s="76"/>
      <c r="U256" s="76"/>
      <c r="V256" s="77"/>
      <c r="W256" s="75"/>
      <c r="X256" s="76"/>
      <c r="Y256" s="76"/>
      <c r="Z256" s="77"/>
      <c r="AA256" s="75">
        <v>0</v>
      </c>
      <c r="AB256" s="76">
        <v>3</v>
      </c>
      <c r="AC256" s="76" t="s">
        <v>48</v>
      </c>
      <c r="AD256" s="77">
        <v>4</v>
      </c>
      <c r="AE256" s="75"/>
      <c r="AF256" s="76"/>
      <c r="AG256" s="76"/>
      <c r="AH256" s="77"/>
      <c r="AI256" s="75"/>
      <c r="AJ256" s="76"/>
      <c r="AK256" s="76"/>
      <c r="AL256" s="78"/>
      <c r="AM256" s="89" t="s">
        <v>85</v>
      </c>
      <c r="AN256" s="89" t="s">
        <v>329</v>
      </c>
    </row>
    <row r="257" spans="1:40" ht="13.5" thickBot="1">
      <c r="A257" s="394"/>
      <c r="B257" s="395"/>
      <c r="C257" s="124" t="s">
        <v>572</v>
      </c>
      <c r="D257" s="456" t="s">
        <v>573</v>
      </c>
      <c r="E257" s="446" t="s">
        <v>574</v>
      </c>
      <c r="F257" s="233" t="s">
        <v>313</v>
      </c>
      <c r="G257" s="95"/>
      <c r="H257" s="96"/>
      <c r="I257" s="96"/>
      <c r="J257" s="234"/>
      <c r="K257" s="95"/>
      <c r="L257" s="96"/>
      <c r="M257" s="96"/>
      <c r="N257" s="234"/>
      <c r="O257" s="95"/>
      <c r="P257" s="96"/>
      <c r="Q257" s="96"/>
      <c r="R257" s="234"/>
      <c r="S257" s="95"/>
      <c r="T257" s="96"/>
      <c r="U257" s="96"/>
      <c r="V257" s="234"/>
      <c r="W257" s="95"/>
      <c r="X257" s="96"/>
      <c r="Y257" s="96"/>
      <c r="Z257" s="234"/>
      <c r="AA257" s="95"/>
      <c r="AB257" s="96"/>
      <c r="AC257" s="96"/>
      <c r="AD257" s="234"/>
      <c r="AE257" s="95">
        <v>0</v>
      </c>
      <c r="AF257" s="96">
        <v>0</v>
      </c>
      <c r="AG257" s="96" t="s">
        <v>67</v>
      </c>
      <c r="AH257" s="234">
        <v>2</v>
      </c>
      <c r="AI257" s="235"/>
      <c r="AJ257" s="236"/>
      <c r="AK257" s="236"/>
      <c r="AL257" s="116"/>
      <c r="AM257" s="323" t="s">
        <v>85</v>
      </c>
      <c r="AN257" s="89" t="s">
        <v>329</v>
      </c>
    </row>
    <row r="258" spans="1:40" s="15" customFormat="1" ht="13.5" customHeight="1" thickBot="1">
      <c r="A258" s="19"/>
      <c r="B258" s="19"/>
      <c r="C258" s="19"/>
      <c r="D258" s="26" t="s">
        <v>0</v>
      </c>
      <c r="E258" s="435"/>
      <c r="F258" s="3">
        <f>SUM(J258,N258,R258,V258,Z258,AD258,AH258,AL258)</f>
        <v>10</v>
      </c>
      <c r="G258" s="12">
        <f>SUM(G255:G257)</f>
        <v>0</v>
      </c>
      <c r="H258" s="23">
        <f aca="true" t="shared" si="34" ref="H258:AL258">SUM(H255:H257)</f>
        <v>0</v>
      </c>
      <c r="I258" s="23"/>
      <c r="J258" s="27">
        <f t="shared" si="34"/>
        <v>0</v>
      </c>
      <c r="K258" s="12">
        <f t="shared" si="34"/>
        <v>0</v>
      </c>
      <c r="L258" s="23">
        <f t="shared" si="34"/>
        <v>0</v>
      </c>
      <c r="M258" s="23"/>
      <c r="N258" s="27">
        <f t="shared" si="34"/>
        <v>0</v>
      </c>
      <c r="O258" s="12">
        <f t="shared" si="34"/>
        <v>0</v>
      </c>
      <c r="P258" s="263">
        <f t="shared" si="34"/>
        <v>0</v>
      </c>
      <c r="Q258" s="23"/>
      <c r="R258" s="27">
        <f t="shared" si="34"/>
        <v>0</v>
      </c>
      <c r="S258" s="12">
        <f t="shared" si="34"/>
        <v>0</v>
      </c>
      <c r="T258" s="23">
        <f t="shared" si="34"/>
        <v>0</v>
      </c>
      <c r="U258" s="23"/>
      <c r="V258" s="27">
        <f t="shared" si="34"/>
        <v>0</v>
      </c>
      <c r="W258" s="12">
        <f t="shared" si="34"/>
        <v>0</v>
      </c>
      <c r="X258" s="23">
        <f t="shared" si="34"/>
        <v>3</v>
      </c>
      <c r="Y258" s="23"/>
      <c r="Z258" s="27">
        <f t="shared" si="34"/>
        <v>4</v>
      </c>
      <c r="AA258" s="12">
        <f t="shared" si="34"/>
        <v>0</v>
      </c>
      <c r="AB258" s="23">
        <f t="shared" si="34"/>
        <v>3</v>
      </c>
      <c r="AC258" s="23"/>
      <c r="AD258" s="27">
        <f t="shared" si="34"/>
        <v>4</v>
      </c>
      <c r="AE258" s="12">
        <f t="shared" si="34"/>
        <v>0</v>
      </c>
      <c r="AF258" s="23">
        <f t="shared" si="34"/>
        <v>0</v>
      </c>
      <c r="AG258" s="23"/>
      <c r="AH258" s="27">
        <f t="shared" si="34"/>
        <v>2</v>
      </c>
      <c r="AI258" s="12">
        <f t="shared" si="34"/>
        <v>0</v>
      </c>
      <c r="AJ258" s="23">
        <f t="shared" si="34"/>
        <v>0</v>
      </c>
      <c r="AK258" s="23"/>
      <c r="AL258" s="27">
        <f t="shared" si="34"/>
        <v>0</v>
      </c>
      <c r="AM258" s="16" t="s">
        <v>20</v>
      </c>
      <c r="AN258" s="16"/>
    </row>
    <row r="259" spans="1:40" s="15" customFormat="1" ht="13.5" customHeight="1" thickBot="1">
      <c r="A259" s="19"/>
      <c r="B259" s="354"/>
      <c r="C259" s="59"/>
      <c r="D259" s="281" t="s">
        <v>0</v>
      </c>
      <c r="E259" s="281"/>
      <c r="F259" s="57">
        <f>SUM(F253,F258)</f>
        <v>21</v>
      </c>
      <c r="G259" s="12">
        <f>SUM(G253,G258)</f>
        <v>0</v>
      </c>
      <c r="H259" s="23">
        <f aca="true" t="shared" si="35" ref="H259:AL259">SUM(H253,H258)</f>
        <v>0</v>
      </c>
      <c r="I259" s="23"/>
      <c r="J259" s="51">
        <f t="shared" si="35"/>
        <v>0</v>
      </c>
      <c r="K259" s="12">
        <f t="shared" si="35"/>
        <v>0</v>
      </c>
      <c r="L259" s="23">
        <f t="shared" si="35"/>
        <v>0</v>
      </c>
      <c r="M259" s="23"/>
      <c r="N259" s="51">
        <f t="shared" si="35"/>
        <v>0</v>
      </c>
      <c r="O259" s="12">
        <f t="shared" si="35"/>
        <v>0</v>
      </c>
      <c r="P259" s="23">
        <f t="shared" si="35"/>
        <v>3</v>
      </c>
      <c r="Q259" s="23"/>
      <c r="R259" s="51">
        <f t="shared" si="35"/>
        <v>4</v>
      </c>
      <c r="S259" s="12">
        <f t="shared" si="35"/>
        <v>0</v>
      </c>
      <c r="T259" s="23">
        <f t="shared" si="35"/>
        <v>3</v>
      </c>
      <c r="U259" s="23"/>
      <c r="V259" s="263">
        <f t="shared" si="35"/>
        <v>4</v>
      </c>
      <c r="W259" s="12">
        <f t="shared" si="35"/>
        <v>0</v>
      </c>
      <c r="X259" s="23">
        <f t="shared" si="35"/>
        <v>3</v>
      </c>
      <c r="Y259" s="23"/>
      <c r="Z259" s="263">
        <f t="shared" si="35"/>
        <v>4</v>
      </c>
      <c r="AA259" s="12">
        <f t="shared" si="35"/>
        <v>0</v>
      </c>
      <c r="AB259" s="23">
        <f t="shared" si="35"/>
        <v>3</v>
      </c>
      <c r="AC259" s="23"/>
      <c r="AD259" s="263">
        <f t="shared" si="35"/>
        <v>4</v>
      </c>
      <c r="AE259" s="12">
        <f t="shared" si="35"/>
        <v>0</v>
      </c>
      <c r="AF259" s="23">
        <f t="shared" si="35"/>
        <v>3</v>
      </c>
      <c r="AG259" s="23"/>
      <c r="AH259" s="51">
        <f t="shared" si="35"/>
        <v>5</v>
      </c>
      <c r="AI259" s="12">
        <f t="shared" si="35"/>
        <v>0</v>
      </c>
      <c r="AJ259" s="23">
        <f t="shared" si="35"/>
        <v>0</v>
      </c>
      <c r="AK259" s="23"/>
      <c r="AL259" s="51">
        <f t="shared" si="35"/>
        <v>0</v>
      </c>
      <c r="AM259" s="280"/>
      <c r="AN259" s="16"/>
    </row>
    <row r="260" spans="1:40" s="15" customFormat="1" ht="15.75" thickBot="1">
      <c r="A260" s="533" t="s">
        <v>203</v>
      </c>
      <c r="B260" s="534"/>
      <c r="C260" s="534"/>
      <c r="D260" s="534"/>
      <c r="E260" s="534"/>
      <c r="F260" s="534"/>
      <c r="G260" s="534"/>
      <c r="H260" s="534"/>
      <c r="I260" s="534"/>
      <c r="J260" s="534"/>
      <c r="K260" s="534"/>
      <c r="L260" s="534"/>
      <c r="M260" s="534"/>
      <c r="N260" s="534"/>
      <c r="O260" s="534"/>
      <c r="P260" s="534"/>
      <c r="Q260" s="534"/>
      <c r="R260" s="534"/>
      <c r="S260" s="534"/>
      <c r="T260" s="534"/>
      <c r="U260" s="534"/>
      <c r="V260" s="534"/>
      <c r="W260" s="534"/>
      <c r="X260" s="534"/>
      <c r="Y260" s="534"/>
      <c r="Z260" s="534"/>
      <c r="AA260" s="534"/>
      <c r="AB260" s="534"/>
      <c r="AC260" s="534"/>
      <c r="AD260" s="534"/>
      <c r="AE260" s="534"/>
      <c r="AF260" s="534"/>
      <c r="AG260" s="534"/>
      <c r="AH260" s="534"/>
      <c r="AI260" s="534"/>
      <c r="AJ260" s="534"/>
      <c r="AK260" s="534"/>
      <c r="AL260" s="534"/>
      <c r="AM260" s="534"/>
      <c r="AN260" s="535"/>
    </row>
    <row r="261" spans="1:40" s="15" customFormat="1" ht="15.75" thickBot="1">
      <c r="A261" s="358"/>
      <c r="B261" s="276"/>
      <c r="C261" s="528" t="s">
        <v>173</v>
      </c>
      <c r="D261" s="528"/>
      <c r="E261" s="528"/>
      <c r="F261" s="528"/>
      <c r="G261" s="528"/>
      <c r="H261" s="528"/>
      <c r="I261" s="528"/>
      <c r="J261" s="528"/>
      <c r="K261" s="528"/>
      <c r="L261" s="528"/>
      <c r="M261" s="528"/>
      <c r="N261" s="528"/>
      <c r="O261" s="528"/>
      <c r="P261" s="528"/>
      <c r="Q261" s="528"/>
      <c r="R261" s="528"/>
      <c r="S261" s="528"/>
      <c r="T261" s="528"/>
      <c r="U261" s="528"/>
      <c r="V261" s="528"/>
      <c r="W261" s="528"/>
      <c r="X261" s="528"/>
      <c r="Y261" s="528"/>
      <c r="Z261" s="528"/>
      <c r="AA261" s="528"/>
      <c r="AB261" s="528"/>
      <c r="AC261" s="528"/>
      <c r="AD261" s="528"/>
      <c r="AE261" s="528"/>
      <c r="AF261" s="528"/>
      <c r="AG261" s="528"/>
      <c r="AH261" s="528"/>
      <c r="AI261" s="528"/>
      <c r="AJ261" s="528"/>
      <c r="AK261" s="528"/>
      <c r="AL261" s="528"/>
      <c r="AM261" s="528"/>
      <c r="AN261" s="529"/>
    </row>
    <row r="262" spans="1:40" s="15" customFormat="1" ht="26.25" thickBot="1">
      <c r="A262" s="99"/>
      <c r="B262" s="83"/>
      <c r="C262" s="83" t="s">
        <v>575</v>
      </c>
      <c r="D262" s="113" t="s">
        <v>259</v>
      </c>
      <c r="E262" s="113" t="s">
        <v>576</v>
      </c>
      <c r="F262" s="68"/>
      <c r="G262" s="69"/>
      <c r="H262" s="70"/>
      <c r="I262" s="70"/>
      <c r="J262" s="71"/>
      <c r="K262" s="69"/>
      <c r="L262" s="70"/>
      <c r="M262" s="70"/>
      <c r="N262" s="71"/>
      <c r="O262" s="69">
        <v>1</v>
      </c>
      <c r="P262" s="70">
        <v>2</v>
      </c>
      <c r="Q262" s="70" t="s">
        <v>61</v>
      </c>
      <c r="R262" s="71">
        <v>4</v>
      </c>
      <c r="S262" s="69"/>
      <c r="T262" s="70"/>
      <c r="U262" s="70"/>
      <c r="V262" s="71"/>
      <c r="W262" s="69"/>
      <c r="X262" s="70"/>
      <c r="Y262" s="70"/>
      <c r="Z262" s="71"/>
      <c r="AA262" s="69"/>
      <c r="AB262" s="70"/>
      <c r="AC262" s="70"/>
      <c r="AD262" s="71"/>
      <c r="AE262" s="69"/>
      <c r="AF262" s="70"/>
      <c r="AG262" s="70"/>
      <c r="AH262" s="71"/>
      <c r="AI262" s="69"/>
      <c r="AJ262" s="70"/>
      <c r="AK262" s="70"/>
      <c r="AL262" s="71"/>
      <c r="AM262" s="84" t="s">
        <v>36</v>
      </c>
      <c r="AN262" s="84" t="s">
        <v>175</v>
      </c>
    </row>
    <row r="263" spans="1:40" s="15" customFormat="1" ht="13.5" thickBot="1">
      <c r="A263" s="98"/>
      <c r="B263" s="83"/>
      <c r="C263" s="148" t="s">
        <v>577</v>
      </c>
      <c r="D263" s="114" t="s">
        <v>59</v>
      </c>
      <c r="E263" s="114" t="s">
        <v>578</v>
      </c>
      <c r="F263" s="74"/>
      <c r="G263" s="75"/>
      <c r="H263" s="76"/>
      <c r="I263" s="76"/>
      <c r="J263" s="77"/>
      <c r="K263" s="75"/>
      <c r="L263" s="76"/>
      <c r="M263" s="76"/>
      <c r="N263" s="77"/>
      <c r="O263" s="75"/>
      <c r="P263" s="76"/>
      <c r="Q263" s="76"/>
      <c r="R263" s="77"/>
      <c r="S263" s="75">
        <v>1</v>
      </c>
      <c r="T263" s="76">
        <v>2</v>
      </c>
      <c r="U263" s="76" t="s">
        <v>48</v>
      </c>
      <c r="V263" s="77">
        <v>4</v>
      </c>
      <c r="W263" s="75"/>
      <c r="X263" s="76"/>
      <c r="Y263" s="76"/>
      <c r="Z263" s="77"/>
      <c r="AA263" s="75"/>
      <c r="AB263" s="76"/>
      <c r="AC263" s="76"/>
      <c r="AD263" s="77"/>
      <c r="AE263" s="75"/>
      <c r="AF263" s="76"/>
      <c r="AG263" s="76"/>
      <c r="AH263" s="77"/>
      <c r="AI263" s="75"/>
      <c r="AJ263" s="76"/>
      <c r="AK263" s="76"/>
      <c r="AL263" s="77"/>
      <c r="AM263" s="88" t="s">
        <v>36</v>
      </c>
      <c r="AN263" s="79" t="s">
        <v>175</v>
      </c>
    </row>
    <row r="264" spans="1:40" s="15" customFormat="1" ht="13.5" thickBot="1">
      <c r="A264" s="98"/>
      <c r="B264" s="83"/>
      <c r="C264" s="208" t="s">
        <v>579</v>
      </c>
      <c r="D264" s="117" t="s">
        <v>260</v>
      </c>
      <c r="E264" s="117" t="s">
        <v>580</v>
      </c>
      <c r="F264" s="246"/>
      <c r="G264" s="91"/>
      <c r="H264" s="92"/>
      <c r="I264" s="92"/>
      <c r="J264" s="93"/>
      <c r="K264" s="91"/>
      <c r="L264" s="92"/>
      <c r="M264" s="92"/>
      <c r="N264" s="93"/>
      <c r="O264" s="91"/>
      <c r="P264" s="92"/>
      <c r="Q264" s="92"/>
      <c r="R264" s="93"/>
      <c r="S264" s="91"/>
      <c r="T264" s="92"/>
      <c r="U264" s="92"/>
      <c r="V264" s="93"/>
      <c r="W264" s="91">
        <v>1</v>
      </c>
      <c r="X264" s="92">
        <v>2</v>
      </c>
      <c r="Y264" s="92" t="s">
        <v>48</v>
      </c>
      <c r="Z264" s="93">
        <v>4</v>
      </c>
      <c r="AA264" s="91"/>
      <c r="AB264" s="92"/>
      <c r="AC264" s="92"/>
      <c r="AD264" s="93"/>
      <c r="AE264" s="91"/>
      <c r="AF264" s="92"/>
      <c r="AG264" s="92"/>
      <c r="AH264" s="93"/>
      <c r="AI264" s="91"/>
      <c r="AJ264" s="92"/>
      <c r="AK264" s="92"/>
      <c r="AL264" s="93"/>
      <c r="AM264" s="88" t="s">
        <v>36</v>
      </c>
      <c r="AN264" s="88" t="s">
        <v>175</v>
      </c>
    </row>
    <row r="265" spans="1:40" s="15" customFormat="1" ht="13.5" thickBot="1">
      <c r="A265" s="98"/>
      <c r="B265" s="83"/>
      <c r="C265" s="19"/>
      <c r="D265" s="26" t="s">
        <v>0</v>
      </c>
      <c r="E265" s="281"/>
      <c r="F265" s="54">
        <f>SUM(J265,N265,R265,V265,Z265,AD265,AH265,AL265)</f>
        <v>12</v>
      </c>
      <c r="G265" s="12">
        <f>SUM(G262:G264)</f>
        <v>0</v>
      </c>
      <c r="H265" s="23">
        <f aca="true" t="shared" si="36" ref="H265:AL265">SUM(H262:H264)</f>
        <v>0</v>
      </c>
      <c r="I265" s="23"/>
      <c r="J265" s="24">
        <f t="shared" si="36"/>
        <v>0</v>
      </c>
      <c r="K265" s="12">
        <f t="shared" si="36"/>
        <v>0</v>
      </c>
      <c r="L265" s="23">
        <f t="shared" si="36"/>
        <v>0</v>
      </c>
      <c r="M265" s="23"/>
      <c r="N265" s="24">
        <f t="shared" si="36"/>
        <v>0</v>
      </c>
      <c r="O265" s="12">
        <f t="shared" si="36"/>
        <v>1</v>
      </c>
      <c r="P265" s="23">
        <f t="shared" si="36"/>
        <v>2</v>
      </c>
      <c r="Q265" s="23"/>
      <c r="R265" s="24">
        <f t="shared" si="36"/>
        <v>4</v>
      </c>
      <c r="S265" s="12">
        <f t="shared" si="36"/>
        <v>1</v>
      </c>
      <c r="T265" s="23">
        <f t="shared" si="36"/>
        <v>2</v>
      </c>
      <c r="U265" s="23"/>
      <c r="V265" s="24">
        <f t="shared" si="36"/>
        <v>4</v>
      </c>
      <c r="W265" s="12">
        <f t="shared" si="36"/>
        <v>1</v>
      </c>
      <c r="X265" s="23">
        <f t="shared" si="36"/>
        <v>2</v>
      </c>
      <c r="Y265" s="23"/>
      <c r="Z265" s="24">
        <f t="shared" si="36"/>
        <v>4</v>
      </c>
      <c r="AA265" s="12">
        <f t="shared" si="36"/>
        <v>0</v>
      </c>
      <c r="AB265" s="23">
        <f t="shared" si="36"/>
        <v>0</v>
      </c>
      <c r="AC265" s="23"/>
      <c r="AD265" s="24">
        <f t="shared" si="36"/>
        <v>0</v>
      </c>
      <c r="AE265" s="12">
        <f t="shared" si="36"/>
        <v>0</v>
      </c>
      <c r="AF265" s="23">
        <f t="shared" si="36"/>
        <v>0</v>
      </c>
      <c r="AG265" s="23"/>
      <c r="AH265" s="24">
        <f t="shared" si="36"/>
        <v>0</v>
      </c>
      <c r="AI265" s="27">
        <f t="shared" si="36"/>
        <v>0</v>
      </c>
      <c r="AJ265" s="23">
        <f t="shared" si="36"/>
        <v>0</v>
      </c>
      <c r="AK265" s="23"/>
      <c r="AL265" s="24">
        <f t="shared" si="36"/>
        <v>0</v>
      </c>
      <c r="AM265" s="20" t="s">
        <v>20</v>
      </c>
      <c r="AN265" s="20"/>
    </row>
    <row r="266" spans="1:40" s="15" customFormat="1" ht="13.5" thickBot="1">
      <c r="A266" s="98"/>
      <c r="B266" s="83"/>
      <c r="C266" s="540" t="s">
        <v>174</v>
      </c>
      <c r="D266" s="541"/>
      <c r="E266" s="541"/>
      <c r="F266" s="541"/>
      <c r="G266" s="542"/>
      <c r="H266" s="542"/>
      <c r="I266" s="542"/>
      <c r="J266" s="542"/>
      <c r="K266" s="542"/>
      <c r="L266" s="542"/>
      <c r="M266" s="542"/>
      <c r="N266" s="542"/>
      <c r="O266" s="542"/>
      <c r="P266" s="542"/>
      <c r="Q266" s="542"/>
      <c r="R266" s="542"/>
      <c r="S266" s="542"/>
      <c r="T266" s="542"/>
      <c r="U266" s="542"/>
      <c r="V266" s="542"/>
      <c r="W266" s="542"/>
      <c r="X266" s="542"/>
      <c r="Y266" s="542"/>
      <c r="Z266" s="542"/>
      <c r="AA266" s="542"/>
      <c r="AB266" s="542"/>
      <c r="AC266" s="542"/>
      <c r="AD266" s="542"/>
      <c r="AE266" s="542"/>
      <c r="AF266" s="542"/>
      <c r="AG266" s="542"/>
      <c r="AH266" s="542"/>
      <c r="AI266" s="542"/>
      <c r="AJ266" s="542"/>
      <c r="AK266" s="542"/>
      <c r="AL266" s="542"/>
      <c r="AM266" s="541"/>
      <c r="AN266" s="543"/>
    </row>
    <row r="267" spans="1:40" s="15" customFormat="1" ht="13.5" thickBot="1">
      <c r="A267" s="98"/>
      <c r="B267" s="83"/>
      <c r="C267" s="148" t="s">
        <v>581</v>
      </c>
      <c r="D267" s="251" t="s">
        <v>99</v>
      </c>
      <c r="E267" s="251" t="s">
        <v>582</v>
      </c>
      <c r="F267" s="249"/>
      <c r="G267" s="150"/>
      <c r="H267" s="137"/>
      <c r="I267" s="137"/>
      <c r="J267" s="152"/>
      <c r="K267" s="150"/>
      <c r="L267" s="137"/>
      <c r="M267" s="137"/>
      <c r="N267" s="152"/>
      <c r="O267" s="150"/>
      <c r="P267" s="137"/>
      <c r="Q267" s="137"/>
      <c r="R267" s="152"/>
      <c r="S267" s="150"/>
      <c r="T267" s="137"/>
      <c r="U267" s="137"/>
      <c r="V267" s="152"/>
      <c r="W267" s="150"/>
      <c r="X267" s="137"/>
      <c r="Y267" s="137"/>
      <c r="Z267" s="152"/>
      <c r="AA267" s="150">
        <v>1</v>
      </c>
      <c r="AB267" s="137">
        <v>2</v>
      </c>
      <c r="AC267" s="137" t="s">
        <v>61</v>
      </c>
      <c r="AD267" s="152">
        <v>4</v>
      </c>
      <c r="AE267" s="150"/>
      <c r="AF267" s="137"/>
      <c r="AG267" s="137"/>
      <c r="AH267" s="152"/>
      <c r="AI267" s="150"/>
      <c r="AJ267" s="137"/>
      <c r="AK267" s="137"/>
      <c r="AL267" s="152"/>
      <c r="AM267" s="88" t="s">
        <v>36</v>
      </c>
      <c r="AN267" s="89" t="s">
        <v>175</v>
      </c>
    </row>
    <row r="268" spans="1:256" ht="13.5" thickBot="1">
      <c r="A268" s="98"/>
      <c r="B268" s="83"/>
      <c r="C268" s="148" t="s">
        <v>583</v>
      </c>
      <c r="D268" s="114" t="s">
        <v>98</v>
      </c>
      <c r="E268" s="114" t="s">
        <v>584</v>
      </c>
      <c r="F268" s="74"/>
      <c r="G268" s="75"/>
      <c r="H268" s="76"/>
      <c r="I268" s="76"/>
      <c r="J268" s="77"/>
      <c r="K268" s="75"/>
      <c r="L268" s="76"/>
      <c r="M268" s="76"/>
      <c r="N268" s="77"/>
      <c r="O268" s="75"/>
      <c r="P268" s="76"/>
      <c r="Q268" s="76"/>
      <c r="R268" s="77"/>
      <c r="S268" s="101"/>
      <c r="T268" s="102"/>
      <c r="U268" s="102"/>
      <c r="V268" s="118"/>
      <c r="W268" s="75"/>
      <c r="X268" s="76"/>
      <c r="Y268" s="76"/>
      <c r="Z268" s="77"/>
      <c r="AA268" s="75"/>
      <c r="AB268" s="76"/>
      <c r="AC268" s="76"/>
      <c r="AD268" s="77"/>
      <c r="AE268" s="75">
        <v>1</v>
      </c>
      <c r="AF268" s="76">
        <v>2</v>
      </c>
      <c r="AG268" s="76" t="s">
        <v>48</v>
      </c>
      <c r="AH268" s="77">
        <v>3</v>
      </c>
      <c r="AI268" s="75"/>
      <c r="AJ268" s="76"/>
      <c r="AK268" s="76"/>
      <c r="AL268" s="77"/>
      <c r="AM268" s="88" t="s">
        <v>36</v>
      </c>
      <c r="AN268" s="79" t="s">
        <v>175</v>
      </c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37" customFormat="1" ht="26.25" thickBot="1">
      <c r="A269" s="98"/>
      <c r="B269" s="83"/>
      <c r="C269" s="148" t="s">
        <v>585</v>
      </c>
      <c r="D269" s="451" t="s">
        <v>586</v>
      </c>
      <c r="E269" s="114" t="s">
        <v>587</v>
      </c>
      <c r="F269" s="74"/>
      <c r="G269" s="91"/>
      <c r="H269" s="92"/>
      <c r="I269" s="92"/>
      <c r="J269" s="93"/>
      <c r="K269" s="91"/>
      <c r="L269" s="92"/>
      <c r="M269" s="92"/>
      <c r="N269" s="93"/>
      <c r="O269" s="91"/>
      <c r="P269" s="92"/>
      <c r="Q269" s="92"/>
      <c r="R269" s="93"/>
      <c r="S269" s="91"/>
      <c r="T269" s="92"/>
      <c r="U269" s="92"/>
      <c r="V269" s="93"/>
      <c r="W269" s="91"/>
      <c r="X269" s="92"/>
      <c r="Y269" s="92"/>
      <c r="Z269" s="93"/>
      <c r="AA269" s="91"/>
      <c r="AB269" s="92"/>
      <c r="AC269" s="92"/>
      <c r="AD269" s="93"/>
      <c r="AE269" s="91">
        <v>0</v>
      </c>
      <c r="AF269" s="92">
        <v>0</v>
      </c>
      <c r="AG269" s="92" t="s">
        <v>67</v>
      </c>
      <c r="AH269" s="93">
        <v>2</v>
      </c>
      <c r="AI269" s="91"/>
      <c r="AJ269" s="92"/>
      <c r="AK269" s="92"/>
      <c r="AL269" s="93"/>
      <c r="AM269" s="88" t="s">
        <v>36</v>
      </c>
      <c r="AN269" s="79" t="s">
        <v>175</v>
      </c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40" s="22" customFormat="1" ht="13.5" thickBot="1">
      <c r="A270" s="19"/>
      <c r="B270" s="19"/>
      <c r="C270" s="19"/>
      <c r="D270" s="26" t="s">
        <v>0</v>
      </c>
      <c r="E270" s="281"/>
      <c r="F270" s="54">
        <f>SUM(J270,N270,R270,V270,Z270,AD270,AH270,AL270)</f>
        <v>9</v>
      </c>
      <c r="G270" s="12">
        <f>SUM(G267:G269)</f>
        <v>0</v>
      </c>
      <c r="H270" s="23">
        <f aca="true" t="shared" si="37" ref="H270:AL270">SUM(H267:H269)</f>
        <v>0</v>
      </c>
      <c r="I270" s="23"/>
      <c r="J270" s="24">
        <f t="shared" si="37"/>
        <v>0</v>
      </c>
      <c r="K270" s="46">
        <f t="shared" si="37"/>
        <v>0</v>
      </c>
      <c r="L270" s="45">
        <f t="shared" si="37"/>
        <v>0</v>
      </c>
      <c r="M270" s="45"/>
      <c r="N270" s="268">
        <f t="shared" si="37"/>
        <v>0</v>
      </c>
      <c r="O270" s="44">
        <f t="shared" si="37"/>
        <v>0</v>
      </c>
      <c r="P270" s="45">
        <f t="shared" si="37"/>
        <v>0</v>
      </c>
      <c r="Q270" s="45"/>
      <c r="R270" s="53">
        <f t="shared" si="37"/>
        <v>0</v>
      </c>
      <c r="S270" s="12">
        <f t="shared" si="37"/>
        <v>0</v>
      </c>
      <c r="T270" s="23">
        <f t="shared" si="37"/>
        <v>0</v>
      </c>
      <c r="U270" s="23"/>
      <c r="V270" s="24">
        <f t="shared" si="37"/>
        <v>0</v>
      </c>
      <c r="W270" s="27">
        <f t="shared" si="37"/>
        <v>0</v>
      </c>
      <c r="X270" s="23">
        <f t="shared" si="37"/>
        <v>0</v>
      </c>
      <c r="Y270" s="23"/>
      <c r="Z270" s="24">
        <f t="shared" si="37"/>
        <v>0</v>
      </c>
      <c r="AA270" s="27">
        <f t="shared" si="37"/>
        <v>1</v>
      </c>
      <c r="AB270" s="23">
        <f t="shared" si="37"/>
        <v>2</v>
      </c>
      <c r="AC270" s="23"/>
      <c r="AD270" s="24">
        <f t="shared" si="37"/>
        <v>4</v>
      </c>
      <c r="AE270" s="27">
        <f t="shared" si="37"/>
        <v>1</v>
      </c>
      <c r="AF270" s="23">
        <f t="shared" si="37"/>
        <v>2</v>
      </c>
      <c r="AG270" s="23"/>
      <c r="AH270" s="24">
        <f t="shared" si="37"/>
        <v>5</v>
      </c>
      <c r="AI270" s="27">
        <f t="shared" si="37"/>
        <v>0</v>
      </c>
      <c r="AJ270" s="23">
        <f t="shared" si="37"/>
        <v>0</v>
      </c>
      <c r="AK270" s="23"/>
      <c r="AL270" s="24">
        <f t="shared" si="37"/>
        <v>0</v>
      </c>
      <c r="AM270" s="20" t="s">
        <v>20</v>
      </c>
      <c r="AN270" s="20"/>
    </row>
    <row r="271" spans="1:40" s="22" customFormat="1" ht="13.5" thickBot="1">
      <c r="A271" s="19"/>
      <c r="B271" s="354"/>
      <c r="C271" s="59"/>
      <c r="D271" s="26" t="s">
        <v>0</v>
      </c>
      <c r="E271" s="429"/>
      <c r="F271" s="330">
        <f>SUM(F265,F270)</f>
        <v>21</v>
      </c>
      <c r="G271" s="12">
        <f>SUM(G265,G270)</f>
        <v>0</v>
      </c>
      <c r="H271" s="23">
        <f aca="true" t="shared" si="38" ref="H271:AL271">SUM(H265,H270)</f>
        <v>0</v>
      </c>
      <c r="I271" s="23"/>
      <c r="J271" s="24">
        <f t="shared" si="38"/>
        <v>0</v>
      </c>
      <c r="K271" s="12">
        <f t="shared" si="38"/>
        <v>0</v>
      </c>
      <c r="L271" s="23">
        <f t="shared" si="38"/>
        <v>0</v>
      </c>
      <c r="M271" s="23"/>
      <c r="N271" s="24">
        <f t="shared" si="38"/>
        <v>0</v>
      </c>
      <c r="O271" s="12">
        <f t="shared" si="38"/>
        <v>1</v>
      </c>
      <c r="P271" s="23">
        <f t="shared" si="38"/>
        <v>2</v>
      </c>
      <c r="Q271" s="23"/>
      <c r="R271" s="24">
        <f t="shared" si="38"/>
        <v>4</v>
      </c>
      <c r="S271" s="25">
        <f t="shared" si="38"/>
        <v>1</v>
      </c>
      <c r="T271" s="40">
        <f t="shared" si="38"/>
        <v>2</v>
      </c>
      <c r="U271" s="40"/>
      <c r="V271" s="52">
        <f t="shared" si="38"/>
        <v>4</v>
      </c>
      <c r="W271" s="25">
        <f t="shared" si="38"/>
        <v>1</v>
      </c>
      <c r="X271" s="40">
        <f t="shared" si="38"/>
        <v>2</v>
      </c>
      <c r="Y271" s="40"/>
      <c r="Z271" s="52">
        <f t="shared" si="38"/>
        <v>4</v>
      </c>
      <c r="AA271" s="25">
        <f t="shared" si="38"/>
        <v>1</v>
      </c>
      <c r="AB271" s="40">
        <f t="shared" si="38"/>
        <v>2</v>
      </c>
      <c r="AC271" s="40"/>
      <c r="AD271" s="52">
        <f t="shared" si="38"/>
        <v>4</v>
      </c>
      <c r="AE271" s="25">
        <f t="shared" si="38"/>
        <v>1</v>
      </c>
      <c r="AF271" s="40">
        <f t="shared" si="38"/>
        <v>2</v>
      </c>
      <c r="AG271" s="40"/>
      <c r="AH271" s="52">
        <f t="shared" si="38"/>
        <v>5</v>
      </c>
      <c r="AI271" s="25">
        <f t="shared" si="38"/>
        <v>0</v>
      </c>
      <c r="AJ271" s="40">
        <f t="shared" si="38"/>
        <v>0</v>
      </c>
      <c r="AK271" s="40"/>
      <c r="AL271" s="52">
        <f t="shared" si="38"/>
        <v>0</v>
      </c>
      <c r="AM271" s="20"/>
      <c r="AN271" s="16"/>
    </row>
    <row r="272" spans="1:40" ht="13.5" customHeight="1" thickBot="1">
      <c r="A272" s="533" t="s">
        <v>204</v>
      </c>
      <c r="B272" s="534"/>
      <c r="C272" s="534"/>
      <c r="D272" s="534"/>
      <c r="E272" s="534"/>
      <c r="F272" s="534"/>
      <c r="G272" s="536"/>
      <c r="H272" s="536"/>
      <c r="I272" s="536"/>
      <c r="J272" s="536"/>
      <c r="K272" s="536"/>
      <c r="L272" s="536"/>
      <c r="M272" s="536"/>
      <c r="N272" s="536"/>
      <c r="O272" s="536"/>
      <c r="P272" s="536"/>
      <c r="Q272" s="536"/>
      <c r="R272" s="536"/>
      <c r="S272" s="536"/>
      <c r="T272" s="536"/>
      <c r="U272" s="536"/>
      <c r="V272" s="536"/>
      <c r="W272" s="536"/>
      <c r="X272" s="536"/>
      <c r="Y272" s="536"/>
      <c r="Z272" s="536"/>
      <c r="AA272" s="536"/>
      <c r="AB272" s="536"/>
      <c r="AC272" s="536"/>
      <c r="AD272" s="536"/>
      <c r="AE272" s="536"/>
      <c r="AF272" s="536"/>
      <c r="AG272" s="536"/>
      <c r="AH272" s="536"/>
      <c r="AI272" s="536"/>
      <c r="AJ272" s="536"/>
      <c r="AK272" s="536"/>
      <c r="AL272" s="536"/>
      <c r="AM272" s="617"/>
      <c r="AN272" s="535"/>
    </row>
    <row r="273" spans="1:40" ht="13.5" customHeight="1" thickBot="1">
      <c r="A273" s="358"/>
      <c r="B273" s="353"/>
      <c r="C273" s="516" t="s">
        <v>180</v>
      </c>
      <c r="D273" s="517"/>
      <c r="E273" s="517"/>
      <c r="F273" s="517"/>
      <c r="G273" s="517"/>
      <c r="H273" s="517"/>
      <c r="I273" s="517"/>
      <c r="J273" s="517"/>
      <c r="K273" s="517"/>
      <c r="L273" s="517"/>
      <c r="M273" s="517"/>
      <c r="N273" s="517"/>
      <c r="O273" s="517"/>
      <c r="P273" s="517"/>
      <c r="Q273" s="517"/>
      <c r="R273" s="517"/>
      <c r="S273" s="517"/>
      <c r="T273" s="517"/>
      <c r="U273" s="517"/>
      <c r="V273" s="517"/>
      <c r="W273" s="517"/>
      <c r="X273" s="517"/>
      <c r="Y273" s="517"/>
      <c r="Z273" s="517"/>
      <c r="AA273" s="517"/>
      <c r="AB273" s="517"/>
      <c r="AC273" s="517"/>
      <c r="AD273" s="517"/>
      <c r="AE273" s="517"/>
      <c r="AF273" s="517"/>
      <c r="AG273" s="517"/>
      <c r="AH273" s="517"/>
      <c r="AI273" s="517"/>
      <c r="AJ273" s="517"/>
      <c r="AK273" s="517"/>
      <c r="AL273" s="517"/>
      <c r="AM273" s="517"/>
      <c r="AN273" s="518"/>
    </row>
    <row r="274" spans="1:40" s="22" customFormat="1" ht="12.75">
      <c r="A274" s="396"/>
      <c r="B274" s="397"/>
      <c r="C274" s="82" t="s">
        <v>588</v>
      </c>
      <c r="D274" s="251" t="s">
        <v>129</v>
      </c>
      <c r="E274" s="251" t="s">
        <v>589</v>
      </c>
      <c r="F274" s="249"/>
      <c r="G274" s="150"/>
      <c r="H274" s="137"/>
      <c r="I274" s="137"/>
      <c r="J274" s="152"/>
      <c r="K274" s="150"/>
      <c r="L274" s="137"/>
      <c r="M274" s="137"/>
      <c r="N274" s="152"/>
      <c r="O274" s="150">
        <v>1</v>
      </c>
      <c r="P274" s="137">
        <v>2</v>
      </c>
      <c r="Q274" s="137" t="s">
        <v>48</v>
      </c>
      <c r="R274" s="152">
        <v>4</v>
      </c>
      <c r="S274" s="150"/>
      <c r="T274" s="137"/>
      <c r="U274" s="137"/>
      <c r="V274" s="152"/>
      <c r="W274" s="150"/>
      <c r="X274" s="137"/>
      <c r="Y274" s="137"/>
      <c r="Z274" s="152"/>
      <c r="AA274" s="150"/>
      <c r="AB274" s="137"/>
      <c r="AC274" s="137"/>
      <c r="AD274" s="152"/>
      <c r="AE274" s="150"/>
      <c r="AF274" s="137"/>
      <c r="AG274" s="137"/>
      <c r="AH274" s="152"/>
      <c r="AI274" s="150"/>
      <c r="AJ274" s="137"/>
      <c r="AK274" s="137"/>
      <c r="AL274" s="152"/>
      <c r="AM274" s="119" t="s">
        <v>185</v>
      </c>
      <c r="AN274" s="89" t="s">
        <v>176</v>
      </c>
    </row>
    <row r="275" spans="1:40" s="22" customFormat="1" ht="12.75">
      <c r="A275" s="396"/>
      <c r="B275" s="397"/>
      <c r="C275" s="82" t="s">
        <v>590</v>
      </c>
      <c r="D275" s="114" t="s">
        <v>130</v>
      </c>
      <c r="E275" s="251" t="s">
        <v>591</v>
      </c>
      <c r="F275" s="195" t="s">
        <v>129</v>
      </c>
      <c r="G275" s="155"/>
      <c r="H275" s="76"/>
      <c r="I275" s="76"/>
      <c r="J275" s="77"/>
      <c r="K275" s="155"/>
      <c r="L275" s="76"/>
      <c r="M275" s="76"/>
      <c r="N275" s="77"/>
      <c r="O275" s="75"/>
      <c r="P275" s="76"/>
      <c r="Q275" s="76"/>
      <c r="R275" s="77"/>
      <c r="S275" s="100"/>
      <c r="T275" s="102"/>
      <c r="U275" s="102"/>
      <c r="V275" s="302"/>
      <c r="W275" s="75"/>
      <c r="X275" s="76"/>
      <c r="Y275" s="76"/>
      <c r="Z275" s="77"/>
      <c r="AA275" s="155">
        <v>0</v>
      </c>
      <c r="AB275" s="76">
        <v>3</v>
      </c>
      <c r="AC275" s="76" t="s">
        <v>48</v>
      </c>
      <c r="AD275" s="77">
        <v>4</v>
      </c>
      <c r="AE275" s="75"/>
      <c r="AF275" s="76"/>
      <c r="AG275" s="76"/>
      <c r="AH275" s="77"/>
      <c r="AI275" s="75"/>
      <c r="AJ275" s="76"/>
      <c r="AK275" s="76"/>
      <c r="AL275" s="77"/>
      <c r="AM275" s="79" t="s">
        <v>185</v>
      </c>
      <c r="AN275" s="79" t="s">
        <v>127</v>
      </c>
    </row>
    <row r="276" spans="1:40" s="22" customFormat="1" ht="13.5" thickBot="1">
      <c r="A276" s="396"/>
      <c r="B276" s="397"/>
      <c r="C276" s="325" t="s">
        <v>592</v>
      </c>
      <c r="D276" s="324" t="s">
        <v>131</v>
      </c>
      <c r="E276" s="445" t="s">
        <v>593</v>
      </c>
      <c r="F276" s="195" t="s">
        <v>130</v>
      </c>
      <c r="G276" s="155"/>
      <c r="H276" s="76"/>
      <c r="I276" s="76"/>
      <c r="J276" s="77"/>
      <c r="K276" s="155"/>
      <c r="L276" s="76"/>
      <c r="M276" s="76"/>
      <c r="N276" s="77"/>
      <c r="O276" s="155"/>
      <c r="P276" s="76"/>
      <c r="Q276" s="76"/>
      <c r="R276" s="77"/>
      <c r="S276" s="100"/>
      <c r="T276" s="102"/>
      <c r="U276" s="102"/>
      <c r="V276" s="109"/>
      <c r="W276" s="155"/>
      <c r="X276" s="76"/>
      <c r="Y276" s="76"/>
      <c r="Z276" s="77"/>
      <c r="AA276" s="155"/>
      <c r="AB276" s="76"/>
      <c r="AC276" s="76"/>
      <c r="AD276" s="77"/>
      <c r="AE276" s="155">
        <v>1</v>
      </c>
      <c r="AF276" s="76">
        <v>2</v>
      </c>
      <c r="AG276" s="76" t="s">
        <v>48</v>
      </c>
      <c r="AH276" s="77">
        <v>3</v>
      </c>
      <c r="AI276" s="155"/>
      <c r="AJ276" s="76"/>
      <c r="AK276" s="76"/>
      <c r="AL276" s="77"/>
      <c r="AM276" s="119" t="s">
        <v>185</v>
      </c>
      <c r="AN276" s="303" t="s">
        <v>176</v>
      </c>
    </row>
    <row r="277" spans="1:40" s="22" customFormat="1" ht="13.5" thickBot="1">
      <c r="A277" s="396"/>
      <c r="B277" s="397"/>
      <c r="C277" s="59"/>
      <c r="D277" s="26" t="s">
        <v>0</v>
      </c>
      <c r="E277" s="429"/>
      <c r="F277" s="330">
        <f>SUM(J277,N277,R277,V277,Z277,AD277,AH277,AL277)</f>
        <v>11</v>
      </c>
      <c r="G277" s="49">
        <f>SUM(G274:G276)</f>
        <v>0</v>
      </c>
      <c r="H277" s="23">
        <f aca="true" t="shared" si="39" ref="H277:AL277">SUM(H274:H276)</f>
        <v>0</v>
      </c>
      <c r="I277" s="263"/>
      <c r="J277" s="24">
        <f t="shared" si="39"/>
        <v>0</v>
      </c>
      <c r="K277" s="12">
        <f t="shared" si="39"/>
        <v>0</v>
      </c>
      <c r="L277" s="27">
        <f t="shared" si="39"/>
        <v>0</v>
      </c>
      <c r="M277" s="263"/>
      <c r="N277" s="24">
        <f t="shared" si="39"/>
        <v>0</v>
      </c>
      <c r="O277" s="49">
        <f t="shared" si="39"/>
        <v>1</v>
      </c>
      <c r="P277" s="23">
        <f t="shared" si="39"/>
        <v>2</v>
      </c>
      <c r="Q277" s="263"/>
      <c r="R277" s="24">
        <f t="shared" si="39"/>
        <v>4</v>
      </c>
      <c r="S277" s="49">
        <f t="shared" si="39"/>
        <v>0</v>
      </c>
      <c r="T277" s="23">
        <f t="shared" si="39"/>
        <v>0</v>
      </c>
      <c r="U277" s="263"/>
      <c r="V277" s="24">
        <f t="shared" si="39"/>
        <v>0</v>
      </c>
      <c r="W277" s="49">
        <f t="shared" si="39"/>
        <v>0</v>
      </c>
      <c r="X277" s="58">
        <f t="shared" si="39"/>
        <v>0</v>
      </c>
      <c r="Y277" s="58"/>
      <c r="Z277" s="24">
        <f t="shared" si="39"/>
        <v>0</v>
      </c>
      <c r="AA277" s="49">
        <f t="shared" si="39"/>
        <v>0</v>
      </c>
      <c r="AB277" s="23">
        <f t="shared" si="39"/>
        <v>3</v>
      </c>
      <c r="AC277" s="58"/>
      <c r="AD277" s="24">
        <f t="shared" si="39"/>
        <v>4</v>
      </c>
      <c r="AE277" s="49">
        <f t="shared" si="39"/>
        <v>1</v>
      </c>
      <c r="AF277" s="58">
        <f t="shared" si="39"/>
        <v>2</v>
      </c>
      <c r="AG277" s="58"/>
      <c r="AH277" s="24">
        <f t="shared" si="39"/>
        <v>3</v>
      </c>
      <c r="AI277" s="49">
        <f t="shared" si="39"/>
        <v>0</v>
      </c>
      <c r="AJ277" s="58">
        <f t="shared" si="39"/>
        <v>0</v>
      </c>
      <c r="AK277" s="58"/>
      <c r="AL277" s="58">
        <f t="shared" si="39"/>
        <v>0</v>
      </c>
      <c r="AM277" s="16"/>
      <c r="AN277" s="16"/>
    </row>
    <row r="278" spans="1:40" s="22" customFormat="1" ht="15.75" thickBot="1">
      <c r="A278" s="396"/>
      <c r="B278" s="397"/>
      <c r="C278" s="516" t="s">
        <v>181</v>
      </c>
      <c r="D278" s="517"/>
      <c r="E278" s="517"/>
      <c r="F278" s="517"/>
      <c r="G278" s="517"/>
      <c r="H278" s="517"/>
      <c r="I278" s="517"/>
      <c r="J278" s="517"/>
      <c r="K278" s="517"/>
      <c r="L278" s="517"/>
      <c r="M278" s="517"/>
      <c r="N278" s="517"/>
      <c r="O278" s="517"/>
      <c r="P278" s="517"/>
      <c r="Q278" s="517"/>
      <c r="R278" s="517"/>
      <c r="S278" s="517"/>
      <c r="T278" s="517"/>
      <c r="U278" s="517"/>
      <c r="V278" s="517"/>
      <c r="W278" s="517"/>
      <c r="X278" s="517"/>
      <c r="Y278" s="517"/>
      <c r="Z278" s="517"/>
      <c r="AA278" s="517"/>
      <c r="AB278" s="517"/>
      <c r="AC278" s="517"/>
      <c r="AD278" s="517"/>
      <c r="AE278" s="517"/>
      <c r="AF278" s="517"/>
      <c r="AG278" s="517"/>
      <c r="AH278" s="517"/>
      <c r="AI278" s="517"/>
      <c r="AJ278" s="517"/>
      <c r="AK278" s="517"/>
      <c r="AL278" s="517"/>
      <c r="AM278" s="517"/>
      <c r="AN278" s="518"/>
    </row>
    <row r="279" spans="1:40" s="22" customFormat="1" ht="12.75">
      <c r="A279" s="396"/>
      <c r="B279" s="397"/>
      <c r="C279" s="82" t="s">
        <v>594</v>
      </c>
      <c r="D279" s="251" t="s">
        <v>263</v>
      </c>
      <c r="E279" s="251" t="s">
        <v>595</v>
      </c>
      <c r="F279" s="195"/>
      <c r="G279" s="150"/>
      <c r="H279" s="137"/>
      <c r="I279" s="137"/>
      <c r="J279" s="152"/>
      <c r="K279" s="375"/>
      <c r="L279" s="376"/>
      <c r="M279" s="376"/>
      <c r="N279" s="377"/>
      <c r="O279" s="138"/>
      <c r="P279" s="137"/>
      <c r="Q279" s="137"/>
      <c r="R279" s="152"/>
      <c r="S279" s="150">
        <v>1</v>
      </c>
      <c r="T279" s="137">
        <v>2</v>
      </c>
      <c r="U279" s="137" t="s">
        <v>48</v>
      </c>
      <c r="V279" s="152">
        <v>4</v>
      </c>
      <c r="W279" s="150"/>
      <c r="X279" s="137"/>
      <c r="Y279" s="137"/>
      <c r="Z279" s="152"/>
      <c r="AA279" s="150"/>
      <c r="AB279" s="137"/>
      <c r="AC279" s="137"/>
      <c r="AD279" s="152"/>
      <c r="AE279" s="150"/>
      <c r="AF279" s="137"/>
      <c r="AG279" s="137"/>
      <c r="AH279" s="152"/>
      <c r="AI279" s="150"/>
      <c r="AJ279" s="137"/>
      <c r="AK279" s="137"/>
      <c r="AL279" s="152"/>
      <c r="AM279" s="89" t="s">
        <v>185</v>
      </c>
      <c r="AN279" s="89" t="s">
        <v>127</v>
      </c>
    </row>
    <row r="280" spans="1:40" s="22" customFormat="1" ht="25.5">
      <c r="A280" s="396"/>
      <c r="B280" s="397"/>
      <c r="C280" s="82" t="s">
        <v>596</v>
      </c>
      <c r="D280" s="114" t="s">
        <v>264</v>
      </c>
      <c r="E280" s="251" t="s">
        <v>597</v>
      </c>
      <c r="F280" s="251" t="s">
        <v>263</v>
      </c>
      <c r="G280" s="75"/>
      <c r="H280" s="76"/>
      <c r="I280" s="76"/>
      <c r="J280" s="77"/>
      <c r="K280" s="75"/>
      <c r="L280" s="76"/>
      <c r="M280" s="76"/>
      <c r="N280" s="77"/>
      <c r="O280" s="75"/>
      <c r="P280" s="76"/>
      <c r="Q280" s="76"/>
      <c r="R280" s="77"/>
      <c r="S280" s="75"/>
      <c r="T280" s="76"/>
      <c r="U280" s="76"/>
      <c r="V280" s="77"/>
      <c r="W280" s="75">
        <v>1</v>
      </c>
      <c r="X280" s="76">
        <v>2</v>
      </c>
      <c r="Y280" s="76" t="s">
        <v>48</v>
      </c>
      <c r="Z280" s="77">
        <v>4</v>
      </c>
      <c r="AA280" s="75"/>
      <c r="AB280" s="76"/>
      <c r="AC280" s="76"/>
      <c r="AD280" s="77"/>
      <c r="AE280" s="75"/>
      <c r="AF280" s="76"/>
      <c r="AG280" s="76"/>
      <c r="AH280" s="77"/>
      <c r="AI280" s="75"/>
      <c r="AJ280" s="76"/>
      <c r="AK280" s="76"/>
      <c r="AL280" s="77"/>
      <c r="AM280" s="89" t="s">
        <v>185</v>
      </c>
      <c r="AN280" s="79" t="s">
        <v>127</v>
      </c>
    </row>
    <row r="281" spans="1:40" s="22" customFormat="1" ht="39" thickBot="1">
      <c r="A281" s="396"/>
      <c r="B281" s="397"/>
      <c r="C281" s="326" t="s">
        <v>598</v>
      </c>
      <c r="D281" s="457" t="s">
        <v>599</v>
      </c>
      <c r="E281" s="446" t="s">
        <v>600</v>
      </c>
      <c r="F281" s="251" t="s">
        <v>315</v>
      </c>
      <c r="G281" s="161"/>
      <c r="H281" s="92"/>
      <c r="I281" s="92"/>
      <c r="J281" s="93"/>
      <c r="K281" s="161"/>
      <c r="L281" s="92"/>
      <c r="M281" s="92"/>
      <c r="N281" s="93"/>
      <c r="O281" s="161"/>
      <c r="P281" s="92"/>
      <c r="Q281" s="92"/>
      <c r="R281" s="93"/>
      <c r="S281" s="328"/>
      <c r="T281" s="329"/>
      <c r="U281" s="329"/>
      <c r="V281" s="302"/>
      <c r="W281" s="161"/>
      <c r="X281" s="92"/>
      <c r="Y281" s="92"/>
      <c r="Z281" s="93"/>
      <c r="AA281" s="328"/>
      <c r="AB281" s="329"/>
      <c r="AC281" s="329"/>
      <c r="AD281" s="302"/>
      <c r="AE281" s="161">
        <v>0</v>
      </c>
      <c r="AF281" s="92">
        <v>0</v>
      </c>
      <c r="AG281" s="92" t="s">
        <v>67</v>
      </c>
      <c r="AH281" s="93">
        <v>2</v>
      </c>
      <c r="AI281" s="161"/>
      <c r="AJ281" s="92"/>
      <c r="AK281" s="92"/>
      <c r="AL281" s="93"/>
      <c r="AM281" s="89" t="s">
        <v>185</v>
      </c>
      <c r="AN281" s="94" t="s">
        <v>127</v>
      </c>
    </row>
    <row r="282" spans="1:40" s="22" customFormat="1" ht="13.5" thickBot="1">
      <c r="A282" s="396"/>
      <c r="B282" s="397"/>
      <c r="C282" s="59"/>
      <c r="D282" s="26" t="s">
        <v>0</v>
      </c>
      <c r="E282" s="429"/>
      <c r="F282" s="330">
        <f>SUM(J282,N282,R282,V282,Z282,AD282,AH282,AL282)</f>
        <v>10</v>
      </c>
      <c r="G282" s="49">
        <f>SUM(G279:G281)</f>
        <v>0</v>
      </c>
      <c r="H282" s="23">
        <f aca="true" t="shared" si="40" ref="H282:AL282">SUM(H279:H281)</f>
        <v>0</v>
      </c>
      <c r="I282" s="263"/>
      <c r="J282" s="24">
        <f t="shared" si="40"/>
        <v>0</v>
      </c>
      <c r="K282" s="49">
        <f t="shared" si="40"/>
        <v>0</v>
      </c>
      <c r="L282" s="58">
        <f t="shared" si="40"/>
        <v>0</v>
      </c>
      <c r="M282" s="58"/>
      <c r="N282" s="24">
        <f t="shared" si="40"/>
        <v>0</v>
      </c>
      <c r="O282" s="49">
        <f t="shared" si="40"/>
        <v>0</v>
      </c>
      <c r="P282" s="23">
        <f t="shared" si="40"/>
        <v>0</v>
      </c>
      <c r="Q282" s="23"/>
      <c r="R282" s="27">
        <f t="shared" si="40"/>
        <v>0</v>
      </c>
      <c r="S282" s="49">
        <f t="shared" si="40"/>
        <v>1</v>
      </c>
      <c r="T282" s="23">
        <f t="shared" si="40"/>
        <v>2</v>
      </c>
      <c r="U282" s="263"/>
      <c r="V282" s="24">
        <f t="shared" si="40"/>
        <v>4</v>
      </c>
      <c r="W282" s="49">
        <f t="shared" si="40"/>
        <v>1</v>
      </c>
      <c r="X282" s="23">
        <f t="shared" si="40"/>
        <v>2</v>
      </c>
      <c r="Y282" s="263"/>
      <c r="Z282" s="24">
        <f t="shared" si="40"/>
        <v>4</v>
      </c>
      <c r="AA282" s="49">
        <f t="shared" si="40"/>
        <v>0</v>
      </c>
      <c r="AB282" s="58">
        <f t="shared" si="40"/>
        <v>0</v>
      </c>
      <c r="AC282" s="58"/>
      <c r="AD282" s="24">
        <f t="shared" si="40"/>
        <v>0</v>
      </c>
      <c r="AE282" s="49">
        <f t="shared" si="40"/>
        <v>0</v>
      </c>
      <c r="AF282" s="23">
        <f t="shared" si="40"/>
        <v>0</v>
      </c>
      <c r="AG282" s="263"/>
      <c r="AH282" s="24">
        <f t="shared" si="40"/>
        <v>2</v>
      </c>
      <c r="AI282" s="49">
        <f t="shared" si="40"/>
        <v>0</v>
      </c>
      <c r="AJ282" s="58">
        <f t="shared" si="40"/>
        <v>0</v>
      </c>
      <c r="AK282" s="23"/>
      <c r="AL282" s="24">
        <f t="shared" si="40"/>
        <v>0</v>
      </c>
      <c r="AM282" s="20"/>
      <c r="AN282" s="16"/>
    </row>
    <row r="283" spans="1:40" s="22" customFormat="1" ht="13.5" thickBot="1">
      <c r="A283" s="396"/>
      <c r="B283" s="397"/>
      <c r="C283" s="59"/>
      <c r="D283" s="26" t="s">
        <v>0</v>
      </c>
      <c r="E283" s="429"/>
      <c r="F283" s="330">
        <f>SUM(F277,F282)</f>
        <v>21</v>
      </c>
      <c r="G283" s="12">
        <f>SUM(G277,G282)</f>
        <v>0</v>
      </c>
      <c r="H283" s="23">
        <f>SUM(H277,H282)</f>
        <v>0</v>
      </c>
      <c r="I283" s="23"/>
      <c r="J283" s="24">
        <f>SUM(J277,J282)</f>
        <v>0</v>
      </c>
      <c r="K283" s="12">
        <f>SUM(K277,K282)</f>
        <v>0</v>
      </c>
      <c r="L283" s="23">
        <f>SUM(L277,L282)</f>
        <v>0</v>
      </c>
      <c r="M283" s="23"/>
      <c r="N283" s="24">
        <f>SUM(N277,N282)</f>
        <v>0</v>
      </c>
      <c r="O283" s="12">
        <f>SUM(O277,O282)</f>
        <v>1</v>
      </c>
      <c r="P283" s="23">
        <f>SUM(P277,P282)</f>
        <v>2</v>
      </c>
      <c r="Q283" s="23"/>
      <c r="R283" s="24">
        <f>SUM(R277,R282)</f>
        <v>4</v>
      </c>
      <c r="S283" s="25">
        <f>SUM(S277,S282)</f>
        <v>1</v>
      </c>
      <c r="T283" s="40">
        <f>SUM(T277,T282)</f>
        <v>2</v>
      </c>
      <c r="U283" s="40"/>
      <c r="V283" s="52">
        <f>SUM(V277,V282)</f>
        <v>4</v>
      </c>
      <c r="W283" s="25">
        <f>SUM(W277,W282)</f>
        <v>1</v>
      </c>
      <c r="X283" s="40">
        <f>SUM(X277,X282)</f>
        <v>2</v>
      </c>
      <c r="Y283" s="40"/>
      <c r="Z283" s="52">
        <f>SUM(Z277,Z282)</f>
        <v>4</v>
      </c>
      <c r="AA283" s="25">
        <f>SUM(AA277,AA282)</f>
        <v>0</v>
      </c>
      <c r="AB283" s="40">
        <f>SUM(AB277,AB282)</f>
        <v>3</v>
      </c>
      <c r="AC283" s="40"/>
      <c r="AD283" s="52">
        <f>SUM(AD277,AD282)</f>
        <v>4</v>
      </c>
      <c r="AE283" s="25">
        <f>SUM(AE277,AE282)</f>
        <v>1</v>
      </c>
      <c r="AF283" s="40">
        <f>SUM(AF277,AF282)</f>
        <v>2</v>
      </c>
      <c r="AG283" s="40"/>
      <c r="AH283" s="52">
        <f>SUM(AH277,AH282)</f>
        <v>5</v>
      </c>
      <c r="AI283" s="25">
        <f>SUM(AI277,AI282)</f>
        <v>0</v>
      </c>
      <c r="AJ283" s="40">
        <f>SUM(AJ277,AJ282)</f>
        <v>0</v>
      </c>
      <c r="AK283" s="40"/>
      <c r="AL283" s="52">
        <f>SUM(AL277,AL282)</f>
        <v>0</v>
      </c>
      <c r="AM283" s="20"/>
      <c r="AN283" s="16"/>
    </row>
    <row r="284" spans="1:40" ht="16.5" thickBot="1">
      <c r="A284" s="519" t="s">
        <v>331</v>
      </c>
      <c r="B284" s="520"/>
      <c r="C284" s="520"/>
      <c r="D284" s="520"/>
      <c r="E284" s="520"/>
      <c r="F284" s="520"/>
      <c r="G284" s="520"/>
      <c r="H284" s="520"/>
      <c r="I284" s="520"/>
      <c r="J284" s="520"/>
      <c r="K284" s="520"/>
      <c r="L284" s="520"/>
      <c r="M284" s="520"/>
      <c r="N284" s="520"/>
      <c r="O284" s="520"/>
      <c r="P284" s="520"/>
      <c r="Q284" s="520"/>
      <c r="R284" s="520"/>
      <c r="S284" s="520"/>
      <c r="T284" s="520"/>
      <c r="U284" s="520"/>
      <c r="V284" s="520"/>
      <c r="W284" s="520"/>
      <c r="X284" s="520"/>
      <c r="Y284" s="520"/>
      <c r="Z284" s="520"/>
      <c r="AA284" s="520"/>
      <c r="AB284" s="520"/>
      <c r="AC284" s="520"/>
      <c r="AD284" s="520"/>
      <c r="AE284" s="520"/>
      <c r="AF284" s="520"/>
      <c r="AG284" s="520"/>
      <c r="AH284" s="520"/>
      <c r="AI284" s="520"/>
      <c r="AJ284" s="520"/>
      <c r="AK284" s="520"/>
      <c r="AL284" s="520"/>
      <c r="AM284" s="520"/>
      <c r="AN284" s="521"/>
    </row>
    <row r="285" spans="1:40" ht="13.5" thickBot="1">
      <c r="A285" s="561" t="s">
        <v>271</v>
      </c>
      <c r="B285" s="562"/>
      <c r="C285" s="562"/>
      <c r="D285" s="562"/>
      <c r="E285" s="562"/>
      <c r="F285" s="562"/>
      <c r="G285" s="562"/>
      <c r="H285" s="562"/>
      <c r="I285" s="562"/>
      <c r="J285" s="562"/>
      <c r="K285" s="562"/>
      <c r="L285" s="562"/>
      <c r="M285" s="562"/>
      <c r="N285" s="562"/>
      <c r="O285" s="562"/>
      <c r="P285" s="562"/>
      <c r="Q285" s="562"/>
      <c r="R285" s="562"/>
      <c r="S285" s="562"/>
      <c r="T285" s="562"/>
      <c r="U285" s="562"/>
      <c r="V285" s="562"/>
      <c r="W285" s="562"/>
      <c r="X285" s="562"/>
      <c r="Y285" s="562"/>
      <c r="Z285" s="562"/>
      <c r="AA285" s="562"/>
      <c r="AB285" s="562"/>
      <c r="AC285" s="562"/>
      <c r="AD285" s="562"/>
      <c r="AE285" s="562"/>
      <c r="AF285" s="562"/>
      <c r="AG285" s="562"/>
      <c r="AH285" s="562"/>
      <c r="AI285" s="562"/>
      <c r="AJ285" s="562"/>
      <c r="AK285" s="562"/>
      <c r="AL285" s="562"/>
      <c r="AM285" s="562"/>
      <c r="AN285" s="563"/>
    </row>
    <row r="286" spans="1:40" ht="12.75">
      <c r="A286" s="530" t="s">
        <v>15</v>
      </c>
      <c r="B286" s="530" t="s">
        <v>19</v>
      </c>
      <c r="C286" s="530" t="s">
        <v>15</v>
      </c>
      <c r="D286" s="530" t="s">
        <v>2</v>
      </c>
      <c r="E286" s="17"/>
      <c r="F286" s="583" t="s">
        <v>19</v>
      </c>
      <c r="G286" s="544" t="s">
        <v>3</v>
      </c>
      <c r="H286" s="545"/>
      <c r="I286" s="545"/>
      <c r="J286" s="546"/>
      <c r="K286" s="544" t="s">
        <v>7</v>
      </c>
      <c r="L286" s="545"/>
      <c r="M286" s="545"/>
      <c r="N286" s="546"/>
      <c r="O286" s="544" t="s">
        <v>8</v>
      </c>
      <c r="P286" s="545"/>
      <c r="Q286" s="545"/>
      <c r="R286" s="546"/>
      <c r="S286" s="544" t="s">
        <v>9</v>
      </c>
      <c r="T286" s="545"/>
      <c r="U286" s="545"/>
      <c r="V286" s="546"/>
      <c r="W286" s="544" t="s">
        <v>10</v>
      </c>
      <c r="X286" s="545"/>
      <c r="Y286" s="545"/>
      <c r="Z286" s="546"/>
      <c r="AA286" s="544" t="s">
        <v>11</v>
      </c>
      <c r="AB286" s="545"/>
      <c r="AC286" s="545"/>
      <c r="AD286" s="546"/>
      <c r="AE286" s="544" t="s">
        <v>12</v>
      </c>
      <c r="AF286" s="545"/>
      <c r="AG286" s="545"/>
      <c r="AH286" s="546"/>
      <c r="AI286" s="544" t="s">
        <v>13</v>
      </c>
      <c r="AJ286" s="545"/>
      <c r="AK286" s="545"/>
      <c r="AL286" s="546"/>
      <c r="AM286" s="530" t="s">
        <v>16</v>
      </c>
      <c r="AN286" s="530" t="s">
        <v>27</v>
      </c>
    </row>
    <row r="287" spans="1:40" ht="12.75">
      <c r="A287" s="531"/>
      <c r="B287" s="531"/>
      <c r="C287" s="531"/>
      <c r="D287" s="531"/>
      <c r="E287" s="18"/>
      <c r="F287" s="553"/>
      <c r="G287" s="547" t="s">
        <v>17</v>
      </c>
      <c r="H287" s="551"/>
      <c r="I287" s="6" t="s">
        <v>18</v>
      </c>
      <c r="J287" s="7" t="s">
        <v>6</v>
      </c>
      <c r="K287" s="547" t="s">
        <v>17</v>
      </c>
      <c r="L287" s="551"/>
      <c r="M287" s="6" t="s">
        <v>18</v>
      </c>
      <c r="N287" s="7" t="s">
        <v>6</v>
      </c>
      <c r="O287" s="547" t="s">
        <v>17</v>
      </c>
      <c r="P287" s="551"/>
      <c r="Q287" s="6" t="s">
        <v>18</v>
      </c>
      <c r="R287" s="7" t="s">
        <v>6</v>
      </c>
      <c r="S287" s="547" t="s">
        <v>17</v>
      </c>
      <c r="T287" s="551"/>
      <c r="U287" s="6" t="s">
        <v>18</v>
      </c>
      <c r="V287" s="7" t="s">
        <v>6</v>
      </c>
      <c r="W287" s="547" t="s">
        <v>17</v>
      </c>
      <c r="X287" s="551"/>
      <c r="Y287" s="6" t="s">
        <v>18</v>
      </c>
      <c r="Z287" s="7" t="s">
        <v>6</v>
      </c>
      <c r="AA287" s="547" t="s">
        <v>17</v>
      </c>
      <c r="AB287" s="551"/>
      <c r="AC287" s="6" t="s">
        <v>18</v>
      </c>
      <c r="AD287" s="7" t="s">
        <v>6</v>
      </c>
      <c r="AE287" s="547" t="s">
        <v>17</v>
      </c>
      <c r="AF287" s="551"/>
      <c r="AG287" s="6" t="s">
        <v>18</v>
      </c>
      <c r="AH287" s="7" t="s">
        <v>6</v>
      </c>
      <c r="AI287" s="547" t="s">
        <v>17</v>
      </c>
      <c r="AJ287" s="551"/>
      <c r="AK287" s="6" t="s">
        <v>18</v>
      </c>
      <c r="AL287" s="7" t="s">
        <v>6</v>
      </c>
      <c r="AM287" s="531"/>
      <c r="AN287" s="531"/>
    </row>
    <row r="288" spans="1:40" ht="13.5" thickBot="1">
      <c r="A288" s="532"/>
      <c r="B288" s="532"/>
      <c r="C288" s="532"/>
      <c r="D288" s="532"/>
      <c r="E288" s="424"/>
      <c r="F288" s="611"/>
      <c r="G288" s="8" t="s">
        <v>4</v>
      </c>
      <c r="H288" s="9" t="s">
        <v>5</v>
      </c>
      <c r="I288" s="9"/>
      <c r="J288" s="10"/>
      <c r="K288" s="8" t="s">
        <v>4</v>
      </c>
      <c r="L288" s="9" t="s">
        <v>5</v>
      </c>
      <c r="M288" s="9"/>
      <c r="N288" s="10"/>
      <c r="O288" s="8" t="s">
        <v>4</v>
      </c>
      <c r="P288" s="9" t="s">
        <v>5</v>
      </c>
      <c r="Q288" s="9"/>
      <c r="R288" s="10"/>
      <c r="S288" s="8" t="s">
        <v>4</v>
      </c>
      <c r="T288" s="9" t="s">
        <v>5</v>
      </c>
      <c r="U288" s="9"/>
      <c r="V288" s="10"/>
      <c r="W288" s="8" t="s">
        <v>4</v>
      </c>
      <c r="X288" s="9" t="s">
        <v>5</v>
      </c>
      <c r="Y288" s="9"/>
      <c r="Z288" s="10"/>
      <c r="AA288" s="8" t="s">
        <v>4</v>
      </c>
      <c r="AB288" s="9" t="s">
        <v>5</v>
      </c>
      <c r="AC288" s="9"/>
      <c r="AD288" s="10"/>
      <c r="AE288" s="8" t="s">
        <v>4</v>
      </c>
      <c r="AF288" s="9" t="s">
        <v>5</v>
      </c>
      <c r="AG288" s="9"/>
      <c r="AH288" s="10"/>
      <c r="AI288" s="8" t="s">
        <v>4</v>
      </c>
      <c r="AJ288" s="9" t="s">
        <v>5</v>
      </c>
      <c r="AK288" s="9"/>
      <c r="AL288" s="10"/>
      <c r="AM288" s="532"/>
      <c r="AN288" s="532"/>
    </row>
    <row r="289" spans="1:40" ht="15">
      <c r="A289" s="112"/>
      <c r="B289" s="142"/>
      <c r="C289" s="66" t="s">
        <v>601</v>
      </c>
      <c r="D289" s="113" t="s">
        <v>272</v>
      </c>
      <c r="E289" s="113" t="s">
        <v>602</v>
      </c>
      <c r="F289" s="196"/>
      <c r="G289" s="69"/>
      <c r="H289" s="70"/>
      <c r="I289" s="70"/>
      <c r="J289" s="71"/>
      <c r="K289" s="69"/>
      <c r="L289" s="70"/>
      <c r="M289" s="70"/>
      <c r="N289" s="71"/>
      <c r="O289" s="69">
        <v>0</v>
      </c>
      <c r="P289" s="70">
        <v>3</v>
      </c>
      <c r="Q289" s="70" t="s">
        <v>48</v>
      </c>
      <c r="R289" s="71">
        <v>3</v>
      </c>
      <c r="S289" s="69">
        <v>0</v>
      </c>
      <c r="T289" s="70">
        <v>3</v>
      </c>
      <c r="U289" s="70" t="s">
        <v>48</v>
      </c>
      <c r="V289" s="71">
        <v>3</v>
      </c>
      <c r="W289" s="69">
        <v>0</v>
      </c>
      <c r="X289" s="70">
        <v>3</v>
      </c>
      <c r="Y289" s="70" t="s">
        <v>48</v>
      </c>
      <c r="Z289" s="71">
        <v>3</v>
      </c>
      <c r="AA289" s="69">
        <v>0</v>
      </c>
      <c r="AB289" s="70">
        <v>3</v>
      </c>
      <c r="AC289" s="70" t="s">
        <v>48</v>
      </c>
      <c r="AD289" s="71">
        <v>3</v>
      </c>
      <c r="AE289" s="69">
        <v>0</v>
      </c>
      <c r="AF289" s="70">
        <v>3</v>
      </c>
      <c r="AG289" s="70" t="s">
        <v>48</v>
      </c>
      <c r="AH289" s="71">
        <v>3</v>
      </c>
      <c r="AI289" s="69"/>
      <c r="AJ289" s="70"/>
      <c r="AK289" s="70"/>
      <c r="AL289" s="72"/>
      <c r="AM289" s="84" t="s">
        <v>84</v>
      </c>
      <c r="AN289" s="141" t="s">
        <v>149</v>
      </c>
    </row>
    <row r="290" spans="1:40" ht="12.75">
      <c r="A290" s="79"/>
      <c r="B290" s="142"/>
      <c r="C290" s="73" t="s">
        <v>682</v>
      </c>
      <c r="D290" s="103" t="s">
        <v>52</v>
      </c>
      <c r="E290" s="103" t="s">
        <v>683</v>
      </c>
      <c r="F290" s="74"/>
      <c r="G290" s="75">
        <v>0</v>
      </c>
      <c r="H290" s="76">
        <v>6</v>
      </c>
      <c r="I290" s="76" t="s">
        <v>48</v>
      </c>
      <c r="J290" s="77">
        <v>0</v>
      </c>
      <c r="K290" s="75"/>
      <c r="L290" s="76"/>
      <c r="M290" s="76"/>
      <c r="N290" s="77"/>
      <c r="O290" s="75"/>
      <c r="P290" s="76"/>
      <c r="Q290" s="76"/>
      <c r="R290" s="77"/>
      <c r="S290" s="107"/>
      <c r="T290" s="105"/>
      <c r="U290" s="105"/>
      <c r="V290" s="115"/>
      <c r="W290" s="75"/>
      <c r="X290" s="76"/>
      <c r="Y290" s="76"/>
      <c r="Z290" s="77"/>
      <c r="AA290" s="75"/>
      <c r="AB290" s="76"/>
      <c r="AC290" s="76"/>
      <c r="AD290" s="77"/>
      <c r="AE290" s="75"/>
      <c r="AF290" s="76"/>
      <c r="AG290" s="76"/>
      <c r="AH290" s="77"/>
      <c r="AI290" s="75"/>
      <c r="AJ290" s="76"/>
      <c r="AK290" s="76"/>
      <c r="AL290" s="78"/>
      <c r="AM290" s="89" t="s">
        <v>85</v>
      </c>
      <c r="AN290" s="356" t="s">
        <v>290</v>
      </c>
    </row>
    <row r="291" spans="1:40" ht="12.75">
      <c r="A291" s="79"/>
      <c r="B291" s="142"/>
      <c r="C291" s="73" t="s">
        <v>684</v>
      </c>
      <c r="D291" s="103" t="s">
        <v>53</v>
      </c>
      <c r="E291" s="103" t="s">
        <v>685</v>
      </c>
      <c r="F291" s="74"/>
      <c r="G291" s="75"/>
      <c r="H291" s="76"/>
      <c r="I291" s="76"/>
      <c r="J291" s="77"/>
      <c r="K291" s="75"/>
      <c r="L291" s="76"/>
      <c r="M291" s="76"/>
      <c r="N291" s="77"/>
      <c r="O291" s="75"/>
      <c r="P291" s="76"/>
      <c r="Q291" s="76"/>
      <c r="R291" s="77"/>
      <c r="S291" s="75">
        <v>0</v>
      </c>
      <c r="T291" s="76">
        <v>4</v>
      </c>
      <c r="U291" s="76" t="s">
        <v>48</v>
      </c>
      <c r="V291" s="77">
        <v>0</v>
      </c>
      <c r="W291" s="75"/>
      <c r="X291" s="76"/>
      <c r="Y291" s="76"/>
      <c r="Z291" s="77"/>
      <c r="AA291" s="75"/>
      <c r="AB291" s="76"/>
      <c r="AC291" s="76"/>
      <c r="AD291" s="77"/>
      <c r="AE291" s="75"/>
      <c r="AF291" s="76"/>
      <c r="AG291" s="76"/>
      <c r="AH291" s="77"/>
      <c r="AI291" s="75"/>
      <c r="AJ291" s="76"/>
      <c r="AK291" s="76"/>
      <c r="AL291" s="78"/>
      <c r="AM291" s="89" t="s">
        <v>85</v>
      </c>
      <c r="AN291" s="356" t="s">
        <v>316</v>
      </c>
    </row>
    <row r="292" spans="1:40" ht="12.75">
      <c r="A292" s="79"/>
      <c r="B292" s="142"/>
      <c r="C292" s="73" t="s">
        <v>603</v>
      </c>
      <c r="D292" s="103" t="s">
        <v>54</v>
      </c>
      <c r="E292" s="103" t="s">
        <v>604</v>
      </c>
      <c r="F292" s="74"/>
      <c r="G292" s="75">
        <v>0</v>
      </c>
      <c r="H292" s="76">
        <v>1</v>
      </c>
      <c r="I292" s="76" t="s">
        <v>48</v>
      </c>
      <c r="J292" s="77">
        <v>1</v>
      </c>
      <c r="K292" s="75">
        <v>0</v>
      </c>
      <c r="L292" s="76">
        <v>1</v>
      </c>
      <c r="M292" s="76" t="s">
        <v>48</v>
      </c>
      <c r="N292" s="77">
        <v>1</v>
      </c>
      <c r="O292" s="75">
        <v>0</v>
      </c>
      <c r="P292" s="76">
        <v>1</v>
      </c>
      <c r="Q292" s="76" t="s">
        <v>48</v>
      </c>
      <c r="R292" s="77">
        <v>1</v>
      </c>
      <c r="S292" s="75">
        <v>0</v>
      </c>
      <c r="T292" s="76">
        <v>1</v>
      </c>
      <c r="U292" s="76" t="s">
        <v>48</v>
      </c>
      <c r="V292" s="77">
        <v>1</v>
      </c>
      <c r="W292" s="75">
        <v>0</v>
      </c>
      <c r="X292" s="76">
        <v>1</v>
      </c>
      <c r="Y292" s="76" t="s">
        <v>48</v>
      </c>
      <c r="Z292" s="77">
        <v>1</v>
      </c>
      <c r="AA292" s="75">
        <v>0</v>
      </c>
      <c r="AB292" s="76">
        <v>1</v>
      </c>
      <c r="AC292" s="76" t="s">
        <v>48</v>
      </c>
      <c r="AD292" s="77">
        <v>1</v>
      </c>
      <c r="AE292" s="75"/>
      <c r="AF292" s="76"/>
      <c r="AG292" s="76"/>
      <c r="AH292" s="77"/>
      <c r="AI292" s="75"/>
      <c r="AJ292" s="76"/>
      <c r="AK292" s="76"/>
      <c r="AL292" s="78"/>
      <c r="AM292" s="79" t="s">
        <v>83</v>
      </c>
      <c r="AN292" s="356" t="s">
        <v>89</v>
      </c>
    </row>
    <row r="293" spans="1:40" ht="12.75">
      <c r="A293" s="79"/>
      <c r="B293" s="142"/>
      <c r="C293" s="73" t="s">
        <v>605</v>
      </c>
      <c r="D293" s="103" t="s">
        <v>55</v>
      </c>
      <c r="E293" s="103" t="s">
        <v>606</v>
      </c>
      <c r="F293" s="74" t="s">
        <v>54</v>
      </c>
      <c r="G293" s="75"/>
      <c r="H293" s="76"/>
      <c r="I293" s="76"/>
      <c r="J293" s="77"/>
      <c r="K293" s="75">
        <v>0</v>
      </c>
      <c r="L293" s="76">
        <v>1</v>
      </c>
      <c r="M293" s="76" t="s">
        <v>48</v>
      </c>
      <c r="N293" s="77">
        <v>1</v>
      </c>
      <c r="O293" s="75">
        <v>0</v>
      </c>
      <c r="P293" s="76">
        <v>1</v>
      </c>
      <c r="Q293" s="76" t="s">
        <v>48</v>
      </c>
      <c r="R293" s="77">
        <v>1</v>
      </c>
      <c r="S293" s="75">
        <v>0</v>
      </c>
      <c r="T293" s="76">
        <v>1</v>
      </c>
      <c r="U293" s="76" t="s">
        <v>48</v>
      </c>
      <c r="V293" s="77">
        <v>1</v>
      </c>
      <c r="W293" s="75">
        <v>0</v>
      </c>
      <c r="X293" s="76">
        <v>1</v>
      </c>
      <c r="Y293" s="76" t="s">
        <v>48</v>
      </c>
      <c r="Z293" s="77">
        <v>1</v>
      </c>
      <c r="AA293" s="75">
        <v>0</v>
      </c>
      <c r="AB293" s="76">
        <v>1</v>
      </c>
      <c r="AC293" s="76" t="s">
        <v>48</v>
      </c>
      <c r="AD293" s="77">
        <v>1</v>
      </c>
      <c r="AE293" s="75">
        <v>0</v>
      </c>
      <c r="AF293" s="76">
        <v>1</v>
      </c>
      <c r="AG293" s="76" t="s">
        <v>48</v>
      </c>
      <c r="AH293" s="77">
        <v>1</v>
      </c>
      <c r="AI293" s="75"/>
      <c r="AJ293" s="76"/>
      <c r="AK293" s="76"/>
      <c r="AL293" s="78"/>
      <c r="AM293" s="79" t="s">
        <v>83</v>
      </c>
      <c r="AN293" s="356" t="s">
        <v>89</v>
      </c>
    </row>
    <row r="294" spans="1:40" ht="12.75">
      <c r="A294" s="73"/>
      <c r="B294" s="142"/>
      <c r="C294" s="73" t="s">
        <v>607</v>
      </c>
      <c r="D294" s="103" t="s">
        <v>56</v>
      </c>
      <c r="E294" s="103" t="s">
        <v>608</v>
      </c>
      <c r="F294" s="74" t="s">
        <v>55</v>
      </c>
      <c r="G294" s="75"/>
      <c r="H294" s="76"/>
      <c r="I294" s="76"/>
      <c r="J294" s="77"/>
      <c r="K294" s="75"/>
      <c r="L294" s="76"/>
      <c r="M294" s="76"/>
      <c r="N294" s="77"/>
      <c r="O294" s="75">
        <v>0</v>
      </c>
      <c r="P294" s="76">
        <v>1</v>
      </c>
      <c r="Q294" s="76" t="s">
        <v>48</v>
      </c>
      <c r="R294" s="77">
        <v>1</v>
      </c>
      <c r="S294" s="75">
        <v>0</v>
      </c>
      <c r="T294" s="76">
        <v>1</v>
      </c>
      <c r="U294" s="76" t="s">
        <v>48</v>
      </c>
      <c r="V294" s="77">
        <v>1</v>
      </c>
      <c r="W294" s="75">
        <v>0</v>
      </c>
      <c r="X294" s="76">
        <v>1</v>
      </c>
      <c r="Y294" s="76" t="s">
        <v>48</v>
      </c>
      <c r="Z294" s="77">
        <v>1</v>
      </c>
      <c r="AA294" s="75">
        <v>0</v>
      </c>
      <c r="AB294" s="76">
        <v>1</v>
      </c>
      <c r="AC294" s="76" t="s">
        <v>48</v>
      </c>
      <c r="AD294" s="77">
        <v>1</v>
      </c>
      <c r="AE294" s="75">
        <v>0</v>
      </c>
      <c r="AF294" s="76">
        <v>1</v>
      </c>
      <c r="AG294" s="76" t="s">
        <v>48</v>
      </c>
      <c r="AH294" s="77">
        <v>1</v>
      </c>
      <c r="AI294" s="75">
        <v>0</v>
      </c>
      <c r="AJ294" s="76">
        <v>1</v>
      </c>
      <c r="AK294" s="76" t="s">
        <v>48</v>
      </c>
      <c r="AL294" s="78">
        <v>1</v>
      </c>
      <c r="AM294" s="79" t="s">
        <v>83</v>
      </c>
      <c r="AN294" s="239" t="s">
        <v>89</v>
      </c>
    </row>
    <row r="295" spans="1:40" ht="12.75">
      <c r="A295" s="198"/>
      <c r="B295" s="142"/>
      <c r="C295" s="73" t="s">
        <v>609</v>
      </c>
      <c r="D295" s="103" t="s">
        <v>265</v>
      </c>
      <c r="E295" s="103" t="s">
        <v>610</v>
      </c>
      <c r="F295" s="74"/>
      <c r="G295" s="91"/>
      <c r="H295" s="76"/>
      <c r="I295" s="76"/>
      <c r="J295" s="77"/>
      <c r="K295" s="75">
        <v>1</v>
      </c>
      <c r="L295" s="76">
        <v>1</v>
      </c>
      <c r="M295" s="76" t="s">
        <v>48</v>
      </c>
      <c r="N295" s="93">
        <v>2</v>
      </c>
      <c r="O295" s="91">
        <v>1</v>
      </c>
      <c r="P295" s="76">
        <v>1</v>
      </c>
      <c r="Q295" s="76" t="s">
        <v>48</v>
      </c>
      <c r="R295" s="77">
        <v>2</v>
      </c>
      <c r="S295" s="75">
        <v>1</v>
      </c>
      <c r="T295" s="76">
        <v>1</v>
      </c>
      <c r="U295" s="76" t="s">
        <v>48</v>
      </c>
      <c r="V295" s="93">
        <v>2</v>
      </c>
      <c r="W295" s="75">
        <v>1</v>
      </c>
      <c r="X295" s="76">
        <v>1</v>
      </c>
      <c r="Y295" s="76" t="s">
        <v>48</v>
      </c>
      <c r="Z295" s="77">
        <v>2</v>
      </c>
      <c r="AA295" s="75">
        <v>1</v>
      </c>
      <c r="AB295" s="76">
        <v>1</v>
      </c>
      <c r="AC295" s="76" t="s">
        <v>48</v>
      </c>
      <c r="AD295" s="77">
        <v>2</v>
      </c>
      <c r="AE295" s="75">
        <v>1</v>
      </c>
      <c r="AF295" s="76">
        <v>1</v>
      </c>
      <c r="AG295" s="76" t="s">
        <v>48</v>
      </c>
      <c r="AH295" s="77">
        <v>2</v>
      </c>
      <c r="AI295" s="155"/>
      <c r="AJ295" s="76"/>
      <c r="AK295" s="76"/>
      <c r="AL295" s="78"/>
      <c r="AM295" s="79" t="s">
        <v>83</v>
      </c>
      <c r="AN295" s="356" t="s">
        <v>92</v>
      </c>
    </row>
    <row r="296" spans="1:40" ht="12.75">
      <c r="A296" s="198"/>
      <c r="B296" s="142"/>
      <c r="C296" s="73" t="s">
        <v>694</v>
      </c>
      <c r="D296" s="114" t="s">
        <v>696</v>
      </c>
      <c r="E296" s="114" t="s">
        <v>698</v>
      </c>
      <c r="F296" s="143"/>
      <c r="G296" s="75"/>
      <c r="H296" s="76"/>
      <c r="I296" s="76"/>
      <c r="J296" s="77"/>
      <c r="K296" s="75">
        <v>0</v>
      </c>
      <c r="L296" s="76">
        <v>2</v>
      </c>
      <c r="M296" s="76" t="s">
        <v>48</v>
      </c>
      <c r="N296" s="77">
        <v>3</v>
      </c>
      <c r="O296" s="75"/>
      <c r="P296" s="76"/>
      <c r="Q296" s="76"/>
      <c r="R296" s="77"/>
      <c r="S296" s="75">
        <v>0</v>
      </c>
      <c r="T296" s="76">
        <v>2</v>
      </c>
      <c r="U296" s="76" t="s">
        <v>48</v>
      </c>
      <c r="V296" s="77">
        <v>3</v>
      </c>
      <c r="W296" s="75"/>
      <c r="X296" s="76"/>
      <c r="Y296" s="76"/>
      <c r="Z296" s="77"/>
      <c r="AA296" s="75">
        <v>0</v>
      </c>
      <c r="AB296" s="76">
        <v>2</v>
      </c>
      <c r="AC296" s="76" t="s">
        <v>48</v>
      </c>
      <c r="AD296" s="77">
        <v>3</v>
      </c>
      <c r="AE296" s="75"/>
      <c r="AF296" s="76"/>
      <c r="AG296" s="76"/>
      <c r="AH296" s="77"/>
      <c r="AI296" s="75"/>
      <c r="AJ296" s="76"/>
      <c r="AK296" s="418"/>
      <c r="AL296" s="420"/>
      <c r="AM296" s="89" t="s">
        <v>36</v>
      </c>
      <c r="AN296" s="356" t="s">
        <v>126</v>
      </c>
    </row>
    <row r="297" spans="1:40" ht="12.75">
      <c r="A297" s="198"/>
      <c r="B297" s="142"/>
      <c r="C297" s="148" t="s">
        <v>695</v>
      </c>
      <c r="D297" s="117" t="s">
        <v>697</v>
      </c>
      <c r="E297" s="117" t="s">
        <v>699</v>
      </c>
      <c r="F297" s="74"/>
      <c r="G297" s="155"/>
      <c r="H297" s="76"/>
      <c r="I297" s="76"/>
      <c r="J297" s="77"/>
      <c r="K297" s="75"/>
      <c r="L297" s="76"/>
      <c r="M297" s="76"/>
      <c r="N297" s="77"/>
      <c r="O297" s="75">
        <v>0</v>
      </c>
      <c r="P297" s="76">
        <v>2</v>
      </c>
      <c r="Q297" s="76" t="s">
        <v>48</v>
      </c>
      <c r="R297" s="77">
        <v>3</v>
      </c>
      <c r="S297" s="75"/>
      <c r="T297" s="76"/>
      <c r="U297" s="76"/>
      <c r="V297" s="77"/>
      <c r="W297" s="75">
        <v>0</v>
      </c>
      <c r="X297" s="76">
        <v>2</v>
      </c>
      <c r="Y297" s="76" t="s">
        <v>48</v>
      </c>
      <c r="Z297" s="77">
        <v>3</v>
      </c>
      <c r="AA297" s="75"/>
      <c r="AB297" s="76"/>
      <c r="AC297" s="76"/>
      <c r="AD297" s="77"/>
      <c r="AE297" s="75">
        <v>0</v>
      </c>
      <c r="AF297" s="76">
        <v>2</v>
      </c>
      <c r="AG297" s="76" t="s">
        <v>48</v>
      </c>
      <c r="AH297" s="77">
        <v>3</v>
      </c>
      <c r="AI297" s="75"/>
      <c r="AJ297" s="76"/>
      <c r="AK297" s="418"/>
      <c r="AL297" s="420"/>
      <c r="AM297" s="79" t="s">
        <v>36</v>
      </c>
      <c r="AN297" s="356" t="s">
        <v>126</v>
      </c>
    </row>
    <row r="298" spans="1:40" s="22" customFormat="1" ht="12.75">
      <c r="A298" s="198"/>
      <c r="B298" s="142"/>
      <c r="C298" s="214" t="s">
        <v>611</v>
      </c>
      <c r="D298" s="455" t="s">
        <v>335</v>
      </c>
      <c r="E298" s="232" t="s">
        <v>612</v>
      </c>
      <c r="F298" s="422"/>
      <c r="G298" s="199">
        <v>1</v>
      </c>
      <c r="H298" s="96">
        <v>1</v>
      </c>
      <c r="I298" s="96" t="s">
        <v>48</v>
      </c>
      <c r="J298" s="97">
        <v>3</v>
      </c>
      <c r="K298" s="199">
        <v>1</v>
      </c>
      <c r="L298" s="96">
        <v>1</v>
      </c>
      <c r="M298" s="96" t="s">
        <v>48</v>
      </c>
      <c r="N298" s="97">
        <v>3</v>
      </c>
      <c r="O298" s="199">
        <v>1</v>
      </c>
      <c r="P298" s="96">
        <v>1</v>
      </c>
      <c r="Q298" s="96" t="s">
        <v>48</v>
      </c>
      <c r="R298" s="97">
        <v>3</v>
      </c>
      <c r="S298" s="199">
        <v>1</v>
      </c>
      <c r="T298" s="96">
        <v>1</v>
      </c>
      <c r="U298" s="96" t="s">
        <v>48</v>
      </c>
      <c r="V298" s="97">
        <v>3</v>
      </c>
      <c r="W298" s="199">
        <v>1</v>
      </c>
      <c r="X298" s="96">
        <v>1</v>
      </c>
      <c r="Y298" s="96" t="s">
        <v>48</v>
      </c>
      <c r="Z298" s="97">
        <v>3</v>
      </c>
      <c r="AA298" s="199">
        <v>1</v>
      </c>
      <c r="AB298" s="96">
        <v>1</v>
      </c>
      <c r="AC298" s="96" t="s">
        <v>48</v>
      </c>
      <c r="AD298" s="97">
        <v>3</v>
      </c>
      <c r="AE298" s="199">
        <v>1</v>
      </c>
      <c r="AF298" s="96">
        <v>1</v>
      </c>
      <c r="AG298" s="96" t="s">
        <v>48</v>
      </c>
      <c r="AH298" s="97">
        <v>3</v>
      </c>
      <c r="AI298" s="75"/>
      <c r="AJ298" s="76"/>
      <c r="AK298" s="76"/>
      <c r="AL298" s="78"/>
      <c r="AM298" s="79" t="s">
        <v>84</v>
      </c>
      <c r="AN298" s="356" t="s">
        <v>170</v>
      </c>
    </row>
    <row r="299" spans="1:40" ht="15">
      <c r="A299" s="198"/>
      <c r="B299" s="142"/>
      <c r="C299" s="73" t="s">
        <v>613</v>
      </c>
      <c r="D299" s="114" t="s">
        <v>57</v>
      </c>
      <c r="E299" s="114" t="s">
        <v>614</v>
      </c>
      <c r="F299" s="197"/>
      <c r="G299" s="75"/>
      <c r="H299" s="76"/>
      <c r="I299" s="76"/>
      <c r="J299" s="77"/>
      <c r="K299" s="75">
        <v>0</v>
      </c>
      <c r="L299" s="76">
        <v>3</v>
      </c>
      <c r="M299" s="76" t="s">
        <v>48</v>
      </c>
      <c r="N299" s="77">
        <v>3</v>
      </c>
      <c r="O299" s="75"/>
      <c r="P299" s="76"/>
      <c r="Q299" s="76"/>
      <c r="R299" s="77"/>
      <c r="S299" s="75">
        <v>0</v>
      </c>
      <c r="T299" s="76">
        <v>3</v>
      </c>
      <c r="U299" s="76" t="s">
        <v>48</v>
      </c>
      <c r="V299" s="77">
        <v>3</v>
      </c>
      <c r="W299" s="75"/>
      <c r="X299" s="76"/>
      <c r="Y299" s="76"/>
      <c r="Z299" s="77"/>
      <c r="AA299" s="75">
        <v>0</v>
      </c>
      <c r="AB299" s="76">
        <v>3</v>
      </c>
      <c r="AC299" s="76" t="s">
        <v>48</v>
      </c>
      <c r="AD299" s="77">
        <v>3</v>
      </c>
      <c r="AE299" s="75"/>
      <c r="AF299" s="418"/>
      <c r="AG299" s="418"/>
      <c r="AH299" s="419"/>
      <c r="AI299" s="417"/>
      <c r="AJ299" s="418"/>
      <c r="AK299" s="418"/>
      <c r="AL299" s="420"/>
      <c r="AM299" s="79" t="s">
        <v>185</v>
      </c>
      <c r="AN299" s="356" t="s">
        <v>176</v>
      </c>
    </row>
    <row r="300" spans="1:40" ht="12.75">
      <c r="A300" s="198"/>
      <c r="B300" s="142"/>
      <c r="C300" s="81" t="s">
        <v>615</v>
      </c>
      <c r="D300" s="114" t="s">
        <v>58</v>
      </c>
      <c r="E300" s="251" t="s">
        <v>616</v>
      </c>
      <c r="F300" s="154"/>
      <c r="G300" s="138"/>
      <c r="H300" s="137"/>
      <c r="I300" s="137"/>
      <c r="J300" s="151"/>
      <c r="K300" s="75">
        <v>0</v>
      </c>
      <c r="L300" s="76">
        <v>3</v>
      </c>
      <c r="M300" s="76" t="s">
        <v>48</v>
      </c>
      <c r="N300" s="77">
        <v>3</v>
      </c>
      <c r="O300" s="138"/>
      <c r="P300" s="137"/>
      <c r="Q300" s="137"/>
      <c r="R300" s="151"/>
      <c r="S300" s="75">
        <v>0</v>
      </c>
      <c r="T300" s="76">
        <v>3</v>
      </c>
      <c r="U300" s="76" t="s">
        <v>48</v>
      </c>
      <c r="V300" s="77">
        <v>3</v>
      </c>
      <c r="W300" s="138"/>
      <c r="X300" s="137"/>
      <c r="Y300" s="137"/>
      <c r="Z300" s="151"/>
      <c r="AA300" s="75">
        <v>0</v>
      </c>
      <c r="AB300" s="76">
        <v>3</v>
      </c>
      <c r="AC300" s="76" t="s">
        <v>48</v>
      </c>
      <c r="AD300" s="77">
        <v>3</v>
      </c>
      <c r="AE300" s="138"/>
      <c r="AF300" s="386"/>
      <c r="AG300" s="386"/>
      <c r="AH300" s="421"/>
      <c r="AI300" s="417"/>
      <c r="AJ300" s="418"/>
      <c r="AK300" s="418"/>
      <c r="AL300" s="420"/>
      <c r="AM300" s="79" t="s">
        <v>185</v>
      </c>
      <c r="AN300" s="356" t="s">
        <v>176</v>
      </c>
    </row>
    <row r="301" spans="1:40" ht="12.75">
      <c r="A301" s="198"/>
      <c r="B301" s="142"/>
      <c r="C301" s="114" t="s">
        <v>617</v>
      </c>
      <c r="D301" s="117" t="s">
        <v>137</v>
      </c>
      <c r="E301" s="117" t="s">
        <v>618</v>
      </c>
      <c r="F301" s="246"/>
      <c r="G301" s="75">
        <v>0</v>
      </c>
      <c r="H301" s="76">
        <v>2</v>
      </c>
      <c r="I301" s="76" t="s">
        <v>48</v>
      </c>
      <c r="J301" s="77">
        <v>2</v>
      </c>
      <c r="K301" s="75">
        <v>0</v>
      </c>
      <c r="L301" s="76">
        <v>2</v>
      </c>
      <c r="M301" s="76" t="s">
        <v>48</v>
      </c>
      <c r="N301" s="77">
        <v>2</v>
      </c>
      <c r="O301" s="75">
        <v>0</v>
      </c>
      <c r="P301" s="76">
        <v>2</v>
      </c>
      <c r="Q301" s="76" t="s">
        <v>48</v>
      </c>
      <c r="R301" s="77">
        <v>2</v>
      </c>
      <c r="S301" s="75">
        <v>0</v>
      </c>
      <c r="T301" s="76">
        <v>2</v>
      </c>
      <c r="U301" s="76" t="s">
        <v>48</v>
      </c>
      <c r="V301" s="77">
        <v>2</v>
      </c>
      <c r="W301" s="75">
        <v>0</v>
      </c>
      <c r="X301" s="76">
        <v>2</v>
      </c>
      <c r="Y301" s="76" t="s">
        <v>48</v>
      </c>
      <c r="Z301" s="77">
        <v>2</v>
      </c>
      <c r="AA301" s="75">
        <v>0</v>
      </c>
      <c r="AB301" s="76">
        <v>2</v>
      </c>
      <c r="AC301" s="76" t="s">
        <v>48</v>
      </c>
      <c r="AD301" s="77">
        <v>2</v>
      </c>
      <c r="AE301" s="75">
        <v>0</v>
      </c>
      <c r="AF301" s="76">
        <v>2</v>
      </c>
      <c r="AG301" s="76" t="s">
        <v>48</v>
      </c>
      <c r="AH301" s="77">
        <v>2</v>
      </c>
      <c r="AI301" s="75"/>
      <c r="AJ301" s="76"/>
      <c r="AK301" s="76"/>
      <c r="AL301" s="78"/>
      <c r="AM301" s="79" t="s">
        <v>185</v>
      </c>
      <c r="AN301" s="356" t="s">
        <v>127</v>
      </c>
    </row>
    <row r="302" spans="1:40" ht="12.75">
      <c r="A302" s="198"/>
      <c r="B302" s="142"/>
      <c r="C302" s="114" t="s">
        <v>619</v>
      </c>
      <c r="D302" s="117" t="s">
        <v>333</v>
      </c>
      <c r="E302" s="117" t="s">
        <v>620</v>
      </c>
      <c r="F302" s="246"/>
      <c r="G302" s="75">
        <v>2</v>
      </c>
      <c r="H302" s="76">
        <v>0</v>
      </c>
      <c r="I302" s="76" t="s">
        <v>61</v>
      </c>
      <c r="J302" s="77">
        <v>2</v>
      </c>
      <c r="K302" s="75">
        <v>2</v>
      </c>
      <c r="L302" s="76">
        <v>0</v>
      </c>
      <c r="M302" s="76" t="s">
        <v>61</v>
      </c>
      <c r="N302" s="77">
        <v>2</v>
      </c>
      <c r="O302" s="75">
        <v>2</v>
      </c>
      <c r="P302" s="76">
        <v>0</v>
      </c>
      <c r="Q302" s="76" t="s">
        <v>61</v>
      </c>
      <c r="R302" s="77">
        <v>2</v>
      </c>
      <c r="S302" s="75">
        <v>2</v>
      </c>
      <c r="T302" s="76">
        <v>0</v>
      </c>
      <c r="U302" s="76" t="s">
        <v>61</v>
      </c>
      <c r="V302" s="77">
        <v>2</v>
      </c>
      <c r="W302" s="75">
        <v>2</v>
      </c>
      <c r="X302" s="76">
        <v>0</v>
      </c>
      <c r="Y302" s="76" t="s">
        <v>61</v>
      </c>
      <c r="Z302" s="77">
        <v>2</v>
      </c>
      <c r="AA302" s="75">
        <v>2</v>
      </c>
      <c r="AB302" s="76">
        <v>0</v>
      </c>
      <c r="AC302" s="76" t="s">
        <v>61</v>
      </c>
      <c r="AD302" s="77">
        <v>2</v>
      </c>
      <c r="AE302" s="75">
        <v>2</v>
      </c>
      <c r="AF302" s="76">
        <v>0</v>
      </c>
      <c r="AG302" s="76" t="s">
        <v>61</v>
      </c>
      <c r="AH302" s="77">
        <v>2</v>
      </c>
      <c r="AI302" s="75"/>
      <c r="AJ302" s="76"/>
      <c r="AK302" s="76"/>
      <c r="AL302" s="78"/>
      <c r="AM302" s="79" t="s">
        <v>185</v>
      </c>
      <c r="AN302" s="356" t="s">
        <v>332</v>
      </c>
    </row>
    <row r="303" spans="1:40" ht="12.75">
      <c r="A303" s="198"/>
      <c r="B303" s="142"/>
      <c r="C303" s="114" t="s">
        <v>621</v>
      </c>
      <c r="D303" s="114" t="s">
        <v>132</v>
      </c>
      <c r="E303" s="114" t="s">
        <v>622</v>
      </c>
      <c r="F303" s="74"/>
      <c r="G303" s="75">
        <v>0</v>
      </c>
      <c r="H303" s="76">
        <v>2</v>
      </c>
      <c r="I303" s="76" t="s">
        <v>48</v>
      </c>
      <c r="J303" s="77">
        <v>2</v>
      </c>
      <c r="K303" s="75">
        <v>0</v>
      </c>
      <c r="L303" s="76">
        <v>2</v>
      </c>
      <c r="M303" s="76" t="s">
        <v>48</v>
      </c>
      <c r="N303" s="77">
        <v>2</v>
      </c>
      <c r="O303" s="75">
        <v>0</v>
      </c>
      <c r="P303" s="76">
        <v>2</v>
      </c>
      <c r="Q303" s="76" t="s">
        <v>48</v>
      </c>
      <c r="R303" s="77">
        <v>2</v>
      </c>
      <c r="S303" s="75">
        <v>0</v>
      </c>
      <c r="T303" s="76">
        <v>2</v>
      </c>
      <c r="U303" s="76" t="s">
        <v>48</v>
      </c>
      <c r="V303" s="77">
        <v>2</v>
      </c>
      <c r="W303" s="75">
        <v>0</v>
      </c>
      <c r="X303" s="76">
        <v>2</v>
      </c>
      <c r="Y303" s="76" t="s">
        <v>48</v>
      </c>
      <c r="Z303" s="77">
        <v>2</v>
      </c>
      <c r="AA303" s="75">
        <v>0</v>
      </c>
      <c r="AB303" s="76">
        <v>2</v>
      </c>
      <c r="AC303" s="76" t="s">
        <v>48</v>
      </c>
      <c r="AD303" s="77">
        <v>2</v>
      </c>
      <c r="AE303" s="75">
        <v>0</v>
      </c>
      <c r="AF303" s="76">
        <v>2</v>
      </c>
      <c r="AG303" s="76" t="s">
        <v>48</v>
      </c>
      <c r="AH303" s="77">
        <v>2</v>
      </c>
      <c r="AI303" s="75"/>
      <c r="AJ303" s="76"/>
      <c r="AK303" s="76"/>
      <c r="AL303" s="78"/>
      <c r="AM303" s="79" t="s">
        <v>185</v>
      </c>
      <c r="AN303" s="356" t="s">
        <v>127</v>
      </c>
    </row>
    <row r="304" spans="1:40" ht="12.75">
      <c r="A304" s="198"/>
      <c r="B304" s="142"/>
      <c r="C304" s="114" t="s">
        <v>623</v>
      </c>
      <c r="D304" s="103" t="s">
        <v>133</v>
      </c>
      <c r="E304" s="103" t="s">
        <v>624</v>
      </c>
      <c r="F304" s="74"/>
      <c r="G304" s="75">
        <v>0</v>
      </c>
      <c r="H304" s="76">
        <v>2</v>
      </c>
      <c r="I304" s="76" t="s">
        <v>48</v>
      </c>
      <c r="J304" s="77">
        <v>2</v>
      </c>
      <c r="K304" s="75">
        <v>0</v>
      </c>
      <c r="L304" s="76">
        <v>2</v>
      </c>
      <c r="M304" s="76" t="s">
        <v>48</v>
      </c>
      <c r="N304" s="77">
        <v>2</v>
      </c>
      <c r="O304" s="75">
        <v>0</v>
      </c>
      <c r="P304" s="76">
        <v>2</v>
      </c>
      <c r="Q304" s="76" t="s">
        <v>48</v>
      </c>
      <c r="R304" s="77">
        <v>2</v>
      </c>
      <c r="S304" s="75">
        <v>0</v>
      </c>
      <c r="T304" s="76">
        <v>2</v>
      </c>
      <c r="U304" s="76" t="s">
        <v>48</v>
      </c>
      <c r="V304" s="77">
        <v>2</v>
      </c>
      <c r="W304" s="75">
        <v>0</v>
      </c>
      <c r="X304" s="76">
        <v>2</v>
      </c>
      <c r="Y304" s="76" t="s">
        <v>48</v>
      </c>
      <c r="Z304" s="77">
        <v>2</v>
      </c>
      <c r="AA304" s="75">
        <v>0</v>
      </c>
      <c r="AB304" s="76">
        <v>2</v>
      </c>
      <c r="AC304" s="76" t="s">
        <v>48</v>
      </c>
      <c r="AD304" s="77">
        <v>2</v>
      </c>
      <c r="AE304" s="75">
        <v>0</v>
      </c>
      <c r="AF304" s="76">
        <v>2</v>
      </c>
      <c r="AG304" s="76" t="s">
        <v>48</v>
      </c>
      <c r="AH304" s="77">
        <v>2</v>
      </c>
      <c r="AI304" s="75"/>
      <c r="AJ304" s="76"/>
      <c r="AK304" s="76"/>
      <c r="AL304" s="78"/>
      <c r="AM304" s="79" t="s">
        <v>185</v>
      </c>
      <c r="AN304" s="356" t="s">
        <v>127</v>
      </c>
    </row>
    <row r="305" spans="1:40" ht="12.75">
      <c r="A305" s="198"/>
      <c r="B305" s="142"/>
      <c r="C305" s="114" t="s">
        <v>625</v>
      </c>
      <c r="D305" s="103" t="s">
        <v>134</v>
      </c>
      <c r="E305" s="103" t="s">
        <v>626</v>
      </c>
      <c r="F305" s="74"/>
      <c r="G305" s="75">
        <v>0</v>
      </c>
      <c r="H305" s="76">
        <v>2</v>
      </c>
      <c r="I305" s="76" t="s">
        <v>48</v>
      </c>
      <c r="J305" s="77">
        <v>2</v>
      </c>
      <c r="K305" s="75">
        <v>0</v>
      </c>
      <c r="L305" s="76">
        <v>2</v>
      </c>
      <c r="M305" s="76" t="s">
        <v>48</v>
      </c>
      <c r="N305" s="77">
        <v>2</v>
      </c>
      <c r="O305" s="75">
        <v>0</v>
      </c>
      <c r="P305" s="76">
        <v>2</v>
      </c>
      <c r="Q305" s="76" t="s">
        <v>48</v>
      </c>
      <c r="R305" s="77">
        <v>2</v>
      </c>
      <c r="S305" s="75">
        <v>0</v>
      </c>
      <c r="T305" s="76">
        <v>2</v>
      </c>
      <c r="U305" s="76" t="s">
        <v>48</v>
      </c>
      <c r="V305" s="77">
        <v>2</v>
      </c>
      <c r="W305" s="75">
        <v>0</v>
      </c>
      <c r="X305" s="76">
        <v>2</v>
      </c>
      <c r="Y305" s="76" t="s">
        <v>48</v>
      </c>
      <c r="Z305" s="77">
        <v>2</v>
      </c>
      <c r="AA305" s="75">
        <v>0</v>
      </c>
      <c r="AB305" s="76">
        <v>2</v>
      </c>
      <c r="AC305" s="76" t="s">
        <v>48</v>
      </c>
      <c r="AD305" s="77">
        <v>2</v>
      </c>
      <c r="AE305" s="75">
        <v>0</v>
      </c>
      <c r="AF305" s="76">
        <v>2</v>
      </c>
      <c r="AG305" s="76" t="s">
        <v>48</v>
      </c>
      <c r="AH305" s="77">
        <v>2</v>
      </c>
      <c r="AI305" s="75"/>
      <c r="AJ305" s="76"/>
      <c r="AK305" s="76"/>
      <c r="AL305" s="78"/>
      <c r="AM305" s="79" t="s">
        <v>185</v>
      </c>
      <c r="AN305" s="356" t="s">
        <v>127</v>
      </c>
    </row>
    <row r="306" spans="1:40" ht="12.75">
      <c r="A306" s="198"/>
      <c r="B306" s="142"/>
      <c r="C306" s="117" t="s">
        <v>627</v>
      </c>
      <c r="D306" s="103" t="s">
        <v>135</v>
      </c>
      <c r="E306" s="103" t="s">
        <v>628</v>
      </c>
      <c r="F306" s="74"/>
      <c r="G306" s="75">
        <v>0</v>
      </c>
      <c r="H306" s="76">
        <v>2</v>
      </c>
      <c r="I306" s="76" t="s">
        <v>48</v>
      </c>
      <c r="J306" s="77">
        <v>2</v>
      </c>
      <c r="K306" s="75">
        <v>0</v>
      </c>
      <c r="L306" s="76">
        <v>2</v>
      </c>
      <c r="M306" s="76" t="s">
        <v>48</v>
      </c>
      <c r="N306" s="77">
        <v>2</v>
      </c>
      <c r="O306" s="75">
        <v>0</v>
      </c>
      <c r="P306" s="76">
        <v>2</v>
      </c>
      <c r="Q306" s="76" t="s">
        <v>48</v>
      </c>
      <c r="R306" s="77">
        <v>2</v>
      </c>
      <c r="S306" s="75">
        <v>0</v>
      </c>
      <c r="T306" s="76">
        <v>2</v>
      </c>
      <c r="U306" s="76" t="s">
        <v>48</v>
      </c>
      <c r="V306" s="77">
        <v>2</v>
      </c>
      <c r="W306" s="75">
        <v>0</v>
      </c>
      <c r="X306" s="76">
        <v>2</v>
      </c>
      <c r="Y306" s="76" t="s">
        <v>48</v>
      </c>
      <c r="Z306" s="77">
        <v>2</v>
      </c>
      <c r="AA306" s="75">
        <v>0</v>
      </c>
      <c r="AB306" s="76">
        <v>2</v>
      </c>
      <c r="AC306" s="76" t="s">
        <v>48</v>
      </c>
      <c r="AD306" s="77">
        <v>2</v>
      </c>
      <c r="AE306" s="75">
        <v>0</v>
      </c>
      <c r="AF306" s="76">
        <v>2</v>
      </c>
      <c r="AG306" s="76" t="s">
        <v>48</v>
      </c>
      <c r="AH306" s="77">
        <v>2</v>
      </c>
      <c r="AI306" s="75"/>
      <c r="AJ306" s="76"/>
      <c r="AK306" s="76"/>
      <c r="AL306" s="78"/>
      <c r="AM306" s="79" t="s">
        <v>185</v>
      </c>
      <c r="AN306" s="356" t="s">
        <v>127</v>
      </c>
    </row>
    <row r="307" spans="1:40" ht="12.75">
      <c r="A307" s="198"/>
      <c r="B307" s="142"/>
      <c r="C307" s="117" t="s">
        <v>629</v>
      </c>
      <c r="D307" s="408" t="s">
        <v>136</v>
      </c>
      <c r="E307" s="408" t="s">
        <v>630</v>
      </c>
      <c r="F307" s="246"/>
      <c r="G307" s="91">
        <v>0</v>
      </c>
      <c r="H307" s="92">
        <v>2</v>
      </c>
      <c r="I307" s="92" t="s">
        <v>48</v>
      </c>
      <c r="J307" s="93">
        <v>2</v>
      </c>
      <c r="K307" s="91">
        <v>0</v>
      </c>
      <c r="L307" s="92">
        <v>2</v>
      </c>
      <c r="M307" s="92" t="s">
        <v>48</v>
      </c>
      <c r="N307" s="93">
        <v>2</v>
      </c>
      <c r="O307" s="91">
        <v>0</v>
      </c>
      <c r="P307" s="92">
        <v>2</v>
      </c>
      <c r="Q307" s="92" t="s">
        <v>48</v>
      </c>
      <c r="R307" s="93">
        <v>2</v>
      </c>
      <c r="S307" s="91">
        <v>0</v>
      </c>
      <c r="T307" s="92">
        <v>2</v>
      </c>
      <c r="U307" s="92" t="s">
        <v>48</v>
      </c>
      <c r="V307" s="93">
        <v>2</v>
      </c>
      <c r="W307" s="91">
        <v>0</v>
      </c>
      <c r="X307" s="92">
        <v>2</v>
      </c>
      <c r="Y307" s="92" t="s">
        <v>48</v>
      </c>
      <c r="Z307" s="93">
        <v>2</v>
      </c>
      <c r="AA307" s="91">
        <v>0</v>
      </c>
      <c r="AB307" s="92">
        <v>2</v>
      </c>
      <c r="AC307" s="92" t="s">
        <v>48</v>
      </c>
      <c r="AD307" s="93">
        <v>2</v>
      </c>
      <c r="AE307" s="91">
        <v>0</v>
      </c>
      <c r="AF307" s="92">
        <v>2</v>
      </c>
      <c r="AG307" s="92" t="s">
        <v>48</v>
      </c>
      <c r="AH307" s="93">
        <v>2</v>
      </c>
      <c r="AI307" s="91"/>
      <c r="AJ307" s="92"/>
      <c r="AK307" s="92"/>
      <c r="AL307" s="93"/>
      <c r="AM307" s="147" t="s">
        <v>185</v>
      </c>
      <c r="AN307" s="147" t="s">
        <v>127</v>
      </c>
    </row>
    <row r="308" spans="1:40" ht="12.75">
      <c r="A308" s="198"/>
      <c r="B308" s="142"/>
      <c r="C308" s="409" t="s">
        <v>631</v>
      </c>
      <c r="D308" s="271" t="s">
        <v>206</v>
      </c>
      <c r="E308" s="271" t="s">
        <v>632</v>
      </c>
      <c r="F308" s="74"/>
      <c r="G308" s="91">
        <v>0</v>
      </c>
      <c r="H308" s="92">
        <v>2</v>
      </c>
      <c r="I308" s="92" t="s">
        <v>48</v>
      </c>
      <c r="J308" s="93">
        <v>2</v>
      </c>
      <c r="K308" s="91">
        <v>0</v>
      </c>
      <c r="L308" s="92">
        <v>2</v>
      </c>
      <c r="M308" s="92" t="s">
        <v>48</v>
      </c>
      <c r="N308" s="93">
        <v>2</v>
      </c>
      <c r="O308" s="91">
        <v>0</v>
      </c>
      <c r="P308" s="92">
        <v>2</v>
      </c>
      <c r="Q308" s="92" t="s">
        <v>48</v>
      </c>
      <c r="R308" s="93">
        <v>2</v>
      </c>
      <c r="S308" s="91">
        <v>0</v>
      </c>
      <c r="T308" s="92">
        <v>2</v>
      </c>
      <c r="U308" s="92" t="s">
        <v>48</v>
      </c>
      <c r="V308" s="93">
        <v>2</v>
      </c>
      <c r="W308" s="91">
        <v>0</v>
      </c>
      <c r="X308" s="92">
        <v>2</v>
      </c>
      <c r="Y308" s="92" t="s">
        <v>48</v>
      </c>
      <c r="Z308" s="93">
        <v>2</v>
      </c>
      <c r="AA308" s="91">
        <v>0</v>
      </c>
      <c r="AB308" s="92">
        <v>2</v>
      </c>
      <c r="AC308" s="92" t="s">
        <v>48</v>
      </c>
      <c r="AD308" s="93">
        <v>2</v>
      </c>
      <c r="AE308" s="91">
        <v>0</v>
      </c>
      <c r="AF308" s="92">
        <v>2</v>
      </c>
      <c r="AG308" s="92" t="s">
        <v>48</v>
      </c>
      <c r="AH308" s="93">
        <v>2</v>
      </c>
      <c r="AI308" s="91"/>
      <c r="AJ308" s="92"/>
      <c r="AK308" s="92"/>
      <c r="AL308" s="93"/>
      <c r="AM308" s="147" t="s">
        <v>185</v>
      </c>
      <c r="AN308" s="79" t="s">
        <v>176</v>
      </c>
    </row>
    <row r="309" spans="1:40" ht="12.75">
      <c r="A309" s="198"/>
      <c r="B309" s="142"/>
      <c r="C309" s="409" t="s">
        <v>633</v>
      </c>
      <c r="D309" s="408" t="s">
        <v>207</v>
      </c>
      <c r="E309" s="271" t="s">
        <v>634</v>
      </c>
      <c r="F309" s="74"/>
      <c r="G309" s="75">
        <v>0</v>
      </c>
      <c r="H309" s="76">
        <v>2</v>
      </c>
      <c r="I309" s="76" t="s">
        <v>48</v>
      </c>
      <c r="J309" s="77">
        <v>2</v>
      </c>
      <c r="K309" s="75">
        <v>0</v>
      </c>
      <c r="L309" s="76">
        <v>2</v>
      </c>
      <c r="M309" s="76" t="s">
        <v>48</v>
      </c>
      <c r="N309" s="77">
        <v>2</v>
      </c>
      <c r="O309" s="75">
        <v>0</v>
      </c>
      <c r="P309" s="76">
        <v>2</v>
      </c>
      <c r="Q309" s="76" t="s">
        <v>48</v>
      </c>
      <c r="R309" s="77">
        <v>2</v>
      </c>
      <c r="S309" s="75">
        <v>0</v>
      </c>
      <c r="T309" s="76">
        <v>2</v>
      </c>
      <c r="U309" s="76" t="s">
        <v>48</v>
      </c>
      <c r="V309" s="77">
        <v>2</v>
      </c>
      <c r="W309" s="75">
        <v>0</v>
      </c>
      <c r="X309" s="76">
        <v>2</v>
      </c>
      <c r="Y309" s="76" t="s">
        <v>48</v>
      </c>
      <c r="Z309" s="77">
        <v>2</v>
      </c>
      <c r="AA309" s="75">
        <v>0</v>
      </c>
      <c r="AB309" s="76">
        <v>2</v>
      </c>
      <c r="AC309" s="76" t="s">
        <v>48</v>
      </c>
      <c r="AD309" s="77">
        <v>2</v>
      </c>
      <c r="AE309" s="75">
        <v>0</v>
      </c>
      <c r="AF309" s="76">
        <v>2</v>
      </c>
      <c r="AG309" s="76" t="s">
        <v>48</v>
      </c>
      <c r="AH309" s="77">
        <v>2</v>
      </c>
      <c r="AI309" s="75"/>
      <c r="AJ309" s="76"/>
      <c r="AK309" s="76"/>
      <c r="AL309" s="77"/>
      <c r="AM309" s="356" t="s">
        <v>185</v>
      </c>
      <c r="AN309" s="79" t="s">
        <v>205</v>
      </c>
    </row>
    <row r="310" spans="1:40" ht="12.75">
      <c r="A310" s="198"/>
      <c r="B310" s="142"/>
      <c r="C310" s="73" t="s">
        <v>635</v>
      </c>
      <c r="D310" s="103" t="s">
        <v>189</v>
      </c>
      <c r="E310" s="103" t="s">
        <v>636</v>
      </c>
      <c r="F310" s="74"/>
      <c r="G310" s="75">
        <v>0</v>
      </c>
      <c r="H310" s="76">
        <v>2</v>
      </c>
      <c r="I310" s="76" t="s">
        <v>48</v>
      </c>
      <c r="J310" s="77">
        <v>2</v>
      </c>
      <c r="K310" s="75">
        <v>0</v>
      </c>
      <c r="L310" s="76">
        <v>2</v>
      </c>
      <c r="M310" s="76" t="s">
        <v>48</v>
      </c>
      <c r="N310" s="77">
        <v>2</v>
      </c>
      <c r="O310" s="75">
        <v>0</v>
      </c>
      <c r="P310" s="76">
        <v>2</v>
      </c>
      <c r="Q310" s="76" t="s">
        <v>48</v>
      </c>
      <c r="R310" s="77">
        <v>2</v>
      </c>
      <c r="S310" s="75">
        <v>0</v>
      </c>
      <c r="T310" s="76">
        <v>2</v>
      </c>
      <c r="U310" s="76" t="s">
        <v>48</v>
      </c>
      <c r="V310" s="77">
        <v>2</v>
      </c>
      <c r="W310" s="75">
        <v>0</v>
      </c>
      <c r="X310" s="76">
        <v>2</v>
      </c>
      <c r="Y310" s="76" t="s">
        <v>48</v>
      </c>
      <c r="Z310" s="77">
        <v>2</v>
      </c>
      <c r="AA310" s="75">
        <v>0</v>
      </c>
      <c r="AB310" s="76">
        <v>2</v>
      </c>
      <c r="AC310" s="76" t="s">
        <v>48</v>
      </c>
      <c r="AD310" s="77">
        <v>2</v>
      </c>
      <c r="AE310" s="75">
        <v>0</v>
      </c>
      <c r="AF310" s="76">
        <v>2</v>
      </c>
      <c r="AG310" s="76" t="s">
        <v>48</v>
      </c>
      <c r="AH310" s="77">
        <v>2</v>
      </c>
      <c r="AI310" s="75"/>
      <c r="AJ310" s="76"/>
      <c r="AK310" s="76"/>
      <c r="AL310" s="78"/>
      <c r="AM310" s="79" t="s">
        <v>36</v>
      </c>
      <c r="AN310" s="147" t="s">
        <v>64</v>
      </c>
    </row>
    <row r="311" spans="1:40" ht="12.75">
      <c r="A311" s="198"/>
      <c r="B311" s="142"/>
      <c r="C311" s="73" t="s">
        <v>686</v>
      </c>
      <c r="D311" s="103" t="s">
        <v>222</v>
      </c>
      <c r="E311" s="103" t="s">
        <v>687</v>
      </c>
      <c r="F311" s="74"/>
      <c r="G311" s="75">
        <v>0</v>
      </c>
      <c r="H311" s="76">
        <v>2</v>
      </c>
      <c r="I311" s="76" t="s">
        <v>48</v>
      </c>
      <c r="J311" s="77">
        <v>2</v>
      </c>
      <c r="K311" s="75">
        <v>0</v>
      </c>
      <c r="L311" s="76">
        <v>2</v>
      </c>
      <c r="M311" s="76" t="s">
        <v>48</v>
      </c>
      <c r="N311" s="77">
        <v>2</v>
      </c>
      <c r="O311" s="75">
        <v>0</v>
      </c>
      <c r="P311" s="76">
        <v>2</v>
      </c>
      <c r="Q311" s="76" t="s">
        <v>48</v>
      </c>
      <c r="R311" s="77">
        <v>2</v>
      </c>
      <c r="S311" s="75">
        <v>0</v>
      </c>
      <c r="T311" s="76">
        <v>2</v>
      </c>
      <c r="U311" s="76" t="s">
        <v>48</v>
      </c>
      <c r="V311" s="77">
        <v>2</v>
      </c>
      <c r="W311" s="75">
        <v>0</v>
      </c>
      <c r="X311" s="76">
        <v>2</v>
      </c>
      <c r="Y311" s="76" t="s">
        <v>48</v>
      </c>
      <c r="Z311" s="77">
        <v>2</v>
      </c>
      <c r="AA311" s="75">
        <v>0</v>
      </c>
      <c r="AB311" s="76">
        <v>2</v>
      </c>
      <c r="AC311" s="76" t="s">
        <v>48</v>
      </c>
      <c r="AD311" s="77">
        <v>2</v>
      </c>
      <c r="AE311" s="75">
        <v>0</v>
      </c>
      <c r="AF311" s="76">
        <v>2</v>
      </c>
      <c r="AG311" s="76" t="s">
        <v>48</v>
      </c>
      <c r="AH311" s="77">
        <v>2</v>
      </c>
      <c r="AI311" s="75"/>
      <c r="AJ311" s="76"/>
      <c r="AK311" s="76"/>
      <c r="AL311" s="78"/>
      <c r="AM311" s="79" t="s">
        <v>36</v>
      </c>
      <c r="AN311" s="147" t="s">
        <v>64</v>
      </c>
    </row>
    <row r="312" spans="1:40" ht="12.75">
      <c r="A312" s="198"/>
      <c r="B312" s="142"/>
      <c r="C312" s="73" t="s">
        <v>703</v>
      </c>
      <c r="D312" s="103" t="s">
        <v>701</v>
      </c>
      <c r="E312" s="103" t="s">
        <v>715</v>
      </c>
      <c r="F312" s="249"/>
      <c r="G312" s="91"/>
      <c r="H312" s="137"/>
      <c r="I312" s="137"/>
      <c r="J312" s="152"/>
      <c r="K312" s="75">
        <v>0</v>
      </c>
      <c r="L312" s="76">
        <v>2</v>
      </c>
      <c r="M312" s="76" t="s">
        <v>48</v>
      </c>
      <c r="N312" s="77">
        <v>2</v>
      </c>
      <c r="O312" s="91"/>
      <c r="P312" s="137"/>
      <c r="Q312" s="137"/>
      <c r="R312" s="152"/>
      <c r="S312" s="150"/>
      <c r="T312" s="137"/>
      <c r="U312" s="137"/>
      <c r="V312" s="93"/>
      <c r="W312" s="150"/>
      <c r="X312" s="137"/>
      <c r="Y312" s="76"/>
      <c r="Z312" s="152"/>
      <c r="AA312" s="150"/>
      <c r="AB312" s="137"/>
      <c r="AC312" s="137"/>
      <c r="AD312" s="152"/>
      <c r="AE312" s="150"/>
      <c r="AF312" s="137"/>
      <c r="AG312" s="76"/>
      <c r="AH312" s="152"/>
      <c r="AI312" s="138"/>
      <c r="AJ312" s="137"/>
      <c r="AK312" s="137"/>
      <c r="AL312" s="151"/>
      <c r="AM312" s="79" t="s">
        <v>36</v>
      </c>
      <c r="AN312" s="147" t="s">
        <v>64</v>
      </c>
    </row>
    <row r="313" spans="1:40" ht="12.75">
      <c r="A313" s="198"/>
      <c r="B313" s="142"/>
      <c r="C313" s="73" t="s">
        <v>704</v>
      </c>
      <c r="D313" s="103" t="s">
        <v>702</v>
      </c>
      <c r="E313" s="103" t="s">
        <v>716</v>
      </c>
      <c r="F313" s="249"/>
      <c r="G313" s="91"/>
      <c r="H313" s="137"/>
      <c r="I313" s="137"/>
      <c r="J313" s="152"/>
      <c r="K313" s="150"/>
      <c r="L313" s="137"/>
      <c r="M313" s="137"/>
      <c r="N313" s="93"/>
      <c r="O313" s="75">
        <v>0</v>
      </c>
      <c r="P313" s="76">
        <v>2</v>
      </c>
      <c r="Q313" s="76" t="s">
        <v>48</v>
      </c>
      <c r="R313" s="77">
        <v>2</v>
      </c>
      <c r="S313" s="150"/>
      <c r="T313" s="137"/>
      <c r="U313" s="137"/>
      <c r="V313" s="93"/>
      <c r="W313" s="150"/>
      <c r="X313" s="137"/>
      <c r="Y313" s="76"/>
      <c r="Z313" s="152"/>
      <c r="AA313" s="150"/>
      <c r="AB313" s="137"/>
      <c r="AC313" s="137"/>
      <c r="AD313" s="152"/>
      <c r="AE313" s="150"/>
      <c r="AF313" s="137"/>
      <c r="AG313" s="76"/>
      <c r="AH313" s="152"/>
      <c r="AI313" s="138"/>
      <c r="AJ313" s="137"/>
      <c r="AK313" s="137"/>
      <c r="AL313" s="151"/>
      <c r="AM313" s="79" t="s">
        <v>36</v>
      </c>
      <c r="AN313" s="147" t="s">
        <v>64</v>
      </c>
    </row>
    <row r="314" spans="1:40" ht="12.75">
      <c r="A314" s="198"/>
      <c r="B314" s="142"/>
      <c r="C314" s="73" t="s">
        <v>705</v>
      </c>
      <c r="D314" s="103" t="s">
        <v>710</v>
      </c>
      <c r="E314" s="103" t="s">
        <v>717</v>
      </c>
      <c r="F314" s="249"/>
      <c r="G314" s="91"/>
      <c r="H314" s="137"/>
      <c r="I314" s="137"/>
      <c r="J314" s="152"/>
      <c r="K314" s="150"/>
      <c r="L314" s="137"/>
      <c r="M314" s="137"/>
      <c r="N314" s="93"/>
      <c r="O314" s="91"/>
      <c r="P314" s="137"/>
      <c r="Q314" s="137"/>
      <c r="R314" s="152"/>
      <c r="S314" s="75">
        <v>0</v>
      </c>
      <c r="T314" s="76">
        <v>2</v>
      </c>
      <c r="U314" s="76" t="s">
        <v>48</v>
      </c>
      <c r="V314" s="77">
        <v>2</v>
      </c>
      <c r="W314" s="150"/>
      <c r="X314" s="137"/>
      <c r="Y314" s="76"/>
      <c r="Z314" s="152"/>
      <c r="AA314" s="150"/>
      <c r="AB314" s="137"/>
      <c r="AC314" s="137"/>
      <c r="AD314" s="152"/>
      <c r="AE314" s="150"/>
      <c r="AF314" s="137"/>
      <c r="AG314" s="76"/>
      <c r="AH314" s="152"/>
      <c r="AI314" s="138"/>
      <c r="AJ314" s="137"/>
      <c r="AK314" s="137"/>
      <c r="AL314" s="151"/>
      <c r="AM314" s="79" t="s">
        <v>36</v>
      </c>
      <c r="AN314" s="147" t="s">
        <v>64</v>
      </c>
    </row>
    <row r="315" spans="1:40" ht="12.75">
      <c r="A315" s="198"/>
      <c r="B315" s="142"/>
      <c r="C315" s="73" t="s">
        <v>706</v>
      </c>
      <c r="D315" s="103" t="s">
        <v>711</v>
      </c>
      <c r="E315" s="103" t="s">
        <v>718</v>
      </c>
      <c r="F315" s="249"/>
      <c r="G315" s="91"/>
      <c r="H315" s="137"/>
      <c r="I315" s="137"/>
      <c r="J315" s="152"/>
      <c r="K315" s="150"/>
      <c r="L315" s="137"/>
      <c r="M315" s="137"/>
      <c r="N315" s="93"/>
      <c r="O315" s="91"/>
      <c r="P315" s="137"/>
      <c r="Q315" s="137"/>
      <c r="R315" s="152"/>
      <c r="S315" s="150"/>
      <c r="T315" s="137"/>
      <c r="U315" s="137"/>
      <c r="V315" s="93"/>
      <c r="W315" s="75">
        <v>0</v>
      </c>
      <c r="X315" s="76">
        <v>2</v>
      </c>
      <c r="Y315" s="76" t="s">
        <v>48</v>
      </c>
      <c r="Z315" s="77">
        <v>2</v>
      </c>
      <c r="AA315" s="150"/>
      <c r="AB315" s="137"/>
      <c r="AC315" s="137"/>
      <c r="AD315" s="152"/>
      <c r="AE315" s="150"/>
      <c r="AF315" s="137"/>
      <c r="AG315" s="76"/>
      <c r="AH315" s="152"/>
      <c r="AI315" s="138"/>
      <c r="AJ315" s="137"/>
      <c r="AK315" s="137"/>
      <c r="AL315" s="151"/>
      <c r="AM315" s="79" t="s">
        <v>36</v>
      </c>
      <c r="AN315" s="147" t="s">
        <v>64</v>
      </c>
    </row>
    <row r="316" spans="1:40" ht="12.75">
      <c r="A316" s="198"/>
      <c r="B316" s="142"/>
      <c r="C316" s="73" t="s">
        <v>707</v>
      </c>
      <c r="D316" s="103" t="s">
        <v>712</v>
      </c>
      <c r="E316" s="103" t="s">
        <v>719</v>
      </c>
      <c r="F316" s="249"/>
      <c r="G316" s="91"/>
      <c r="H316" s="137"/>
      <c r="I316" s="137"/>
      <c r="J316" s="152"/>
      <c r="K316" s="150"/>
      <c r="L316" s="137"/>
      <c r="M316" s="137"/>
      <c r="N316" s="93"/>
      <c r="O316" s="91"/>
      <c r="P316" s="137"/>
      <c r="Q316" s="137"/>
      <c r="R316" s="152"/>
      <c r="S316" s="150"/>
      <c r="T316" s="137"/>
      <c r="U316" s="137"/>
      <c r="V316" s="93"/>
      <c r="W316" s="150"/>
      <c r="X316" s="137"/>
      <c r="Y316" s="76"/>
      <c r="Z316" s="152"/>
      <c r="AA316" s="75">
        <v>0</v>
      </c>
      <c r="AB316" s="76">
        <v>2</v>
      </c>
      <c r="AC316" s="76" t="s">
        <v>48</v>
      </c>
      <c r="AD316" s="77">
        <v>2</v>
      </c>
      <c r="AE316" s="150"/>
      <c r="AF316" s="137"/>
      <c r="AG316" s="76"/>
      <c r="AH316" s="152"/>
      <c r="AI316" s="138"/>
      <c r="AJ316" s="137"/>
      <c r="AK316" s="137"/>
      <c r="AL316" s="151"/>
      <c r="AM316" s="79" t="s">
        <v>36</v>
      </c>
      <c r="AN316" s="147" t="s">
        <v>64</v>
      </c>
    </row>
    <row r="317" spans="1:40" ht="12.75">
      <c r="A317" s="198"/>
      <c r="B317" s="142"/>
      <c r="C317" s="73" t="s">
        <v>708</v>
      </c>
      <c r="D317" s="103" t="s">
        <v>713</v>
      </c>
      <c r="E317" s="103" t="s">
        <v>720</v>
      </c>
      <c r="F317" s="249"/>
      <c r="G317" s="91"/>
      <c r="H317" s="137"/>
      <c r="I317" s="137"/>
      <c r="J317" s="152"/>
      <c r="K317" s="150"/>
      <c r="L317" s="137"/>
      <c r="M317" s="137"/>
      <c r="N317" s="93"/>
      <c r="O317" s="91"/>
      <c r="P317" s="137"/>
      <c r="Q317" s="137"/>
      <c r="R317" s="152"/>
      <c r="S317" s="150"/>
      <c r="T317" s="137"/>
      <c r="U317" s="137"/>
      <c r="V317" s="93"/>
      <c r="W317" s="150"/>
      <c r="X317" s="137"/>
      <c r="Y317" s="76"/>
      <c r="Z317" s="152"/>
      <c r="AA317" s="150"/>
      <c r="AB317" s="137"/>
      <c r="AC317" s="137"/>
      <c r="AD317" s="152"/>
      <c r="AE317" s="75">
        <v>0</v>
      </c>
      <c r="AF317" s="76">
        <v>2</v>
      </c>
      <c r="AG317" s="76" t="s">
        <v>48</v>
      </c>
      <c r="AH317" s="77">
        <v>2</v>
      </c>
      <c r="AI317" s="138"/>
      <c r="AJ317" s="137"/>
      <c r="AK317" s="137"/>
      <c r="AL317" s="151"/>
      <c r="AM317" s="79" t="s">
        <v>36</v>
      </c>
      <c r="AN317" s="147" t="s">
        <v>64</v>
      </c>
    </row>
    <row r="318" spans="1:40" ht="12.75">
      <c r="A318" s="198"/>
      <c r="B318" s="142"/>
      <c r="C318" s="73" t="s">
        <v>709</v>
      </c>
      <c r="D318" s="103" t="s">
        <v>714</v>
      </c>
      <c r="E318" s="103" t="s">
        <v>721</v>
      </c>
      <c r="F318" s="249"/>
      <c r="G318" s="91"/>
      <c r="H318" s="137"/>
      <c r="I318" s="137"/>
      <c r="J318" s="152"/>
      <c r="K318" s="150"/>
      <c r="L318" s="137"/>
      <c r="M318" s="137"/>
      <c r="N318" s="93"/>
      <c r="O318" s="91"/>
      <c r="P318" s="137"/>
      <c r="Q318" s="137"/>
      <c r="R318" s="152"/>
      <c r="S318" s="150"/>
      <c r="T318" s="137"/>
      <c r="U318" s="137"/>
      <c r="V318" s="93"/>
      <c r="W318" s="150"/>
      <c r="X318" s="137"/>
      <c r="Y318" s="76"/>
      <c r="Z318" s="152"/>
      <c r="AA318" s="150"/>
      <c r="AB318" s="137"/>
      <c r="AC318" s="137"/>
      <c r="AD318" s="152"/>
      <c r="AE318" s="150"/>
      <c r="AF318" s="137"/>
      <c r="AG318" s="76"/>
      <c r="AH318" s="152"/>
      <c r="AI318" s="75">
        <v>0</v>
      </c>
      <c r="AJ318" s="76">
        <v>2</v>
      </c>
      <c r="AK318" s="76" t="s">
        <v>48</v>
      </c>
      <c r="AL318" s="77">
        <v>2</v>
      </c>
      <c r="AM318" s="79" t="s">
        <v>36</v>
      </c>
      <c r="AN318" s="147" t="s">
        <v>64</v>
      </c>
    </row>
    <row r="319" spans="1:40" ht="15">
      <c r="A319" s="198"/>
      <c r="B319" s="142"/>
      <c r="C319" s="73" t="s">
        <v>638</v>
      </c>
      <c r="D319" s="251" t="s">
        <v>110</v>
      </c>
      <c r="E319" s="251" t="s">
        <v>639</v>
      </c>
      <c r="F319" s="252"/>
      <c r="G319" s="75"/>
      <c r="H319" s="137"/>
      <c r="I319" s="137"/>
      <c r="J319" s="152"/>
      <c r="K319" s="150"/>
      <c r="L319" s="137"/>
      <c r="M319" s="137"/>
      <c r="N319" s="77"/>
      <c r="O319" s="75">
        <v>0</v>
      </c>
      <c r="P319" s="137">
        <v>2</v>
      </c>
      <c r="Q319" s="137" t="s">
        <v>48</v>
      </c>
      <c r="R319" s="152">
        <v>2</v>
      </c>
      <c r="S319" s="150"/>
      <c r="T319" s="137"/>
      <c r="U319" s="137"/>
      <c r="V319" s="77"/>
      <c r="W319" s="150">
        <v>0</v>
      </c>
      <c r="X319" s="137">
        <v>2</v>
      </c>
      <c r="Y319" s="76" t="s">
        <v>48</v>
      </c>
      <c r="Z319" s="152">
        <v>2</v>
      </c>
      <c r="AA319" s="150"/>
      <c r="AB319" s="137"/>
      <c r="AC319" s="137"/>
      <c r="AD319" s="152"/>
      <c r="AE319" s="150">
        <v>0</v>
      </c>
      <c r="AF319" s="137">
        <v>2</v>
      </c>
      <c r="AG319" s="76" t="s">
        <v>48</v>
      </c>
      <c r="AH319" s="152">
        <v>2</v>
      </c>
      <c r="AI319" s="138"/>
      <c r="AJ319" s="137"/>
      <c r="AK319" s="137"/>
      <c r="AL319" s="151"/>
      <c r="AM319" s="79" t="s">
        <v>83</v>
      </c>
      <c r="AN319" s="239" t="s">
        <v>89</v>
      </c>
    </row>
    <row r="320" spans="1:40" ht="12.75">
      <c r="A320" s="198"/>
      <c r="B320" s="142"/>
      <c r="C320" s="73" t="s">
        <v>640</v>
      </c>
      <c r="D320" s="103" t="s">
        <v>106</v>
      </c>
      <c r="E320" s="103" t="s">
        <v>641</v>
      </c>
      <c r="F320" s="74"/>
      <c r="G320" s="75"/>
      <c r="H320" s="76"/>
      <c r="I320" s="76"/>
      <c r="J320" s="77"/>
      <c r="K320" s="75"/>
      <c r="L320" s="76"/>
      <c r="M320" s="76"/>
      <c r="N320" s="77"/>
      <c r="O320" s="75">
        <v>1</v>
      </c>
      <c r="P320" s="76">
        <v>1</v>
      </c>
      <c r="Q320" s="76" t="s">
        <v>48</v>
      </c>
      <c r="R320" s="77">
        <v>2</v>
      </c>
      <c r="S320" s="75"/>
      <c r="T320" s="76"/>
      <c r="U320" s="76"/>
      <c r="V320" s="77"/>
      <c r="W320" s="75">
        <v>1</v>
      </c>
      <c r="X320" s="76">
        <v>1</v>
      </c>
      <c r="Y320" s="76" t="s">
        <v>48</v>
      </c>
      <c r="Z320" s="77">
        <v>2</v>
      </c>
      <c r="AA320" s="75"/>
      <c r="AB320" s="76"/>
      <c r="AC320" s="76"/>
      <c r="AD320" s="77"/>
      <c r="AE320" s="417"/>
      <c r="AF320" s="418"/>
      <c r="AG320" s="418"/>
      <c r="AH320" s="419"/>
      <c r="AI320" s="417"/>
      <c r="AJ320" s="418"/>
      <c r="AK320" s="418"/>
      <c r="AL320" s="420"/>
      <c r="AM320" s="89" t="s">
        <v>83</v>
      </c>
      <c r="AN320" s="356" t="s">
        <v>87</v>
      </c>
    </row>
    <row r="321" spans="1:40" ht="25.5">
      <c r="A321" s="198"/>
      <c r="B321" s="142"/>
      <c r="C321" s="73" t="s">
        <v>642</v>
      </c>
      <c r="D321" s="103" t="s">
        <v>107</v>
      </c>
      <c r="E321" s="103" t="s">
        <v>643</v>
      </c>
      <c r="F321" s="120" t="s">
        <v>106</v>
      </c>
      <c r="G321" s="75"/>
      <c r="H321" s="76"/>
      <c r="I321" s="76"/>
      <c r="J321" s="77"/>
      <c r="K321" s="75"/>
      <c r="L321" s="76"/>
      <c r="M321" s="76"/>
      <c r="N321" s="77"/>
      <c r="O321" s="75"/>
      <c r="P321" s="76"/>
      <c r="Q321" s="76"/>
      <c r="R321" s="77"/>
      <c r="S321" s="75">
        <v>0</v>
      </c>
      <c r="T321" s="76">
        <v>2</v>
      </c>
      <c r="U321" s="76" t="s">
        <v>48</v>
      </c>
      <c r="V321" s="77">
        <v>2</v>
      </c>
      <c r="W321" s="75"/>
      <c r="X321" s="76"/>
      <c r="Y321" s="76"/>
      <c r="Z321" s="77"/>
      <c r="AA321" s="75">
        <v>0</v>
      </c>
      <c r="AB321" s="76">
        <v>2</v>
      </c>
      <c r="AC321" s="76" t="s">
        <v>48</v>
      </c>
      <c r="AD321" s="77">
        <v>2</v>
      </c>
      <c r="AE321" s="417"/>
      <c r="AF321" s="418"/>
      <c r="AG321" s="418"/>
      <c r="AH321" s="419"/>
      <c r="AI321" s="417"/>
      <c r="AJ321" s="418"/>
      <c r="AK321" s="418"/>
      <c r="AL321" s="420"/>
      <c r="AM321" s="89" t="s">
        <v>83</v>
      </c>
      <c r="AN321" s="356" t="s">
        <v>87</v>
      </c>
    </row>
    <row r="322" spans="1:40" ht="12.75">
      <c r="A322" s="198"/>
      <c r="B322" s="142"/>
      <c r="C322" s="73" t="s">
        <v>644</v>
      </c>
      <c r="D322" s="103" t="s">
        <v>121</v>
      </c>
      <c r="E322" s="103" t="s">
        <v>645</v>
      </c>
      <c r="F322" s="74"/>
      <c r="G322" s="75"/>
      <c r="H322" s="76"/>
      <c r="I322" s="76"/>
      <c r="J322" s="77"/>
      <c r="K322" s="75"/>
      <c r="L322" s="76"/>
      <c r="M322" s="76"/>
      <c r="N322" s="77"/>
      <c r="O322" s="75">
        <v>1</v>
      </c>
      <c r="P322" s="76">
        <v>1</v>
      </c>
      <c r="Q322" s="76" t="s">
        <v>48</v>
      </c>
      <c r="R322" s="77">
        <v>2</v>
      </c>
      <c r="S322" s="75">
        <v>1</v>
      </c>
      <c r="T322" s="76">
        <v>1</v>
      </c>
      <c r="U322" s="76" t="s">
        <v>48</v>
      </c>
      <c r="V322" s="77">
        <v>2</v>
      </c>
      <c r="W322" s="75">
        <v>1</v>
      </c>
      <c r="X322" s="76">
        <v>1</v>
      </c>
      <c r="Y322" s="76" t="s">
        <v>48</v>
      </c>
      <c r="Z322" s="77">
        <v>2</v>
      </c>
      <c r="AA322" s="75">
        <v>1</v>
      </c>
      <c r="AB322" s="76">
        <v>1</v>
      </c>
      <c r="AC322" s="76" t="s">
        <v>48</v>
      </c>
      <c r="AD322" s="77">
        <v>2</v>
      </c>
      <c r="AE322" s="75">
        <v>1</v>
      </c>
      <c r="AF322" s="76">
        <v>1</v>
      </c>
      <c r="AG322" s="76" t="s">
        <v>48</v>
      </c>
      <c r="AH322" s="77">
        <v>2</v>
      </c>
      <c r="AI322" s="75"/>
      <c r="AJ322" s="76"/>
      <c r="AK322" s="76"/>
      <c r="AL322" s="78"/>
      <c r="AM322" s="89" t="s">
        <v>83</v>
      </c>
      <c r="AN322" s="356" t="s">
        <v>233</v>
      </c>
    </row>
    <row r="323" spans="1:40" ht="12.75">
      <c r="A323" s="198"/>
      <c r="B323" s="142"/>
      <c r="C323" s="73" t="s">
        <v>646</v>
      </c>
      <c r="D323" s="103" t="s">
        <v>122</v>
      </c>
      <c r="E323" s="103" t="s">
        <v>647</v>
      </c>
      <c r="F323" s="74"/>
      <c r="G323" s="75"/>
      <c r="H323" s="76"/>
      <c r="I323" s="76"/>
      <c r="J323" s="77"/>
      <c r="K323" s="75"/>
      <c r="L323" s="76"/>
      <c r="M323" s="76"/>
      <c r="N323" s="77"/>
      <c r="O323" s="75">
        <v>1</v>
      </c>
      <c r="P323" s="76">
        <v>1</v>
      </c>
      <c r="Q323" s="76" t="s">
        <v>48</v>
      </c>
      <c r="R323" s="77">
        <v>2</v>
      </c>
      <c r="S323" s="75">
        <v>1</v>
      </c>
      <c r="T323" s="76">
        <v>1</v>
      </c>
      <c r="U323" s="76" t="s">
        <v>48</v>
      </c>
      <c r="V323" s="77">
        <v>2</v>
      </c>
      <c r="W323" s="75">
        <v>1</v>
      </c>
      <c r="X323" s="76">
        <v>1</v>
      </c>
      <c r="Y323" s="76" t="s">
        <v>48</v>
      </c>
      <c r="Z323" s="77">
        <v>2</v>
      </c>
      <c r="AA323" s="75">
        <v>1</v>
      </c>
      <c r="AB323" s="76">
        <v>1</v>
      </c>
      <c r="AC323" s="76" t="s">
        <v>48</v>
      </c>
      <c r="AD323" s="77">
        <v>2</v>
      </c>
      <c r="AE323" s="75">
        <v>1</v>
      </c>
      <c r="AF323" s="76">
        <v>1</v>
      </c>
      <c r="AG323" s="76" t="s">
        <v>48</v>
      </c>
      <c r="AH323" s="77">
        <v>2</v>
      </c>
      <c r="AI323" s="75"/>
      <c r="AJ323" s="76"/>
      <c r="AK323" s="76"/>
      <c r="AL323" s="78"/>
      <c r="AM323" s="89" t="s">
        <v>83</v>
      </c>
      <c r="AN323" s="356" t="s">
        <v>90</v>
      </c>
    </row>
    <row r="324" spans="1:40" ht="12.75">
      <c r="A324" s="198"/>
      <c r="B324" s="142"/>
      <c r="C324" s="73" t="s">
        <v>648</v>
      </c>
      <c r="D324" s="136" t="s">
        <v>125</v>
      </c>
      <c r="E324" s="136" t="s">
        <v>649</v>
      </c>
      <c r="F324" s="74"/>
      <c r="G324" s="75"/>
      <c r="H324" s="76"/>
      <c r="I324" s="76"/>
      <c r="J324" s="77"/>
      <c r="K324" s="75"/>
      <c r="L324" s="76"/>
      <c r="M324" s="76"/>
      <c r="N324" s="77"/>
      <c r="O324" s="75">
        <v>0</v>
      </c>
      <c r="P324" s="76">
        <v>2</v>
      </c>
      <c r="Q324" s="76" t="s">
        <v>48</v>
      </c>
      <c r="R324" s="77">
        <v>2</v>
      </c>
      <c r="S324" s="75">
        <v>0</v>
      </c>
      <c r="T324" s="76">
        <v>2</v>
      </c>
      <c r="U324" s="76" t="s">
        <v>48</v>
      </c>
      <c r="V324" s="77">
        <v>2</v>
      </c>
      <c r="W324" s="75">
        <v>0</v>
      </c>
      <c r="X324" s="76">
        <v>2</v>
      </c>
      <c r="Y324" s="76" t="s">
        <v>48</v>
      </c>
      <c r="Z324" s="77">
        <v>2</v>
      </c>
      <c r="AA324" s="75">
        <v>0</v>
      </c>
      <c r="AB324" s="76">
        <v>2</v>
      </c>
      <c r="AC324" s="76" t="s">
        <v>48</v>
      </c>
      <c r="AD324" s="77">
        <v>2</v>
      </c>
      <c r="AE324" s="75">
        <v>0</v>
      </c>
      <c r="AF324" s="76">
        <v>2</v>
      </c>
      <c r="AG324" s="76" t="s">
        <v>48</v>
      </c>
      <c r="AH324" s="77">
        <v>2</v>
      </c>
      <c r="AI324" s="75"/>
      <c r="AJ324" s="76"/>
      <c r="AK324" s="76"/>
      <c r="AL324" s="78"/>
      <c r="AM324" s="89" t="s">
        <v>83</v>
      </c>
      <c r="AN324" s="239" t="s">
        <v>91</v>
      </c>
    </row>
    <row r="325" spans="1:40" ht="12.75">
      <c r="A325" s="198"/>
      <c r="B325" s="142"/>
      <c r="C325" s="73" t="s">
        <v>650</v>
      </c>
      <c r="D325" s="136" t="s">
        <v>123</v>
      </c>
      <c r="E325" s="136" t="s">
        <v>651</v>
      </c>
      <c r="F325" s="74"/>
      <c r="G325" s="75"/>
      <c r="H325" s="76"/>
      <c r="I325" s="76"/>
      <c r="J325" s="77"/>
      <c r="K325" s="75"/>
      <c r="L325" s="76"/>
      <c r="M325" s="76"/>
      <c r="N325" s="77"/>
      <c r="O325" s="75">
        <v>1</v>
      </c>
      <c r="P325" s="76">
        <v>1</v>
      </c>
      <c r="Q325" s="76" t="s">
        <v>48</v>
      </c>
      <c r="R325" s="77">
        <v>2</v>
      </c>
      <c r="S325" s="75">
        <v>1</v>
      </c>
      <c r="T325" s="76">
        <v>1</v>
      </c>
      <c r="U325" s="76" t="s">
        <v>48</v>
      </c>
      <c r="V325" s="77">
        <v>2</v>
      </c>
      <c r="W325" s="75">
        <v>1</v>
      </c>
      <c r="X325" s="76">
        <v>1</v>
      </c>
      <c r="Y325" s="76" t="s">
        <v>48</v>
      </c>
      <c r="Z325" s="77">
        <v>2</v>
      </c>
      <c r="AA325" s="75">
        <v>1</v>
      </c>
      <c r="AB325" s="76">
        <v>1</v>
      </c>
      <c r="AC325" s="76" t="s">
        <v>48</v>
      </c>
      <c r="AD325" s="77">
        <v>2</v>
      </c>
      <c r="AE325" s="75">
        <v>1</v>
      </c>
      <c r="AF325" s="76">
        <v>1</v>
      </c>
      <c r="AG325" s="76" t="s">
        <v>48</v>
      </c>
      <c r="AH325" s="77">
        <v>2</v>
      </c>
      <c r="AI325" s="75"/>
      <c r="AJ325" s="76"/>
      <c r="AK325" s="76"/>
      <c r="AL325" s="78"/>
      <c r="AM325" s="89" t="s">
        <v>83</v>
      </c>
      <c r="AN325" s="356" t="s">
        <v>87</v>
      </c>
    </row>
    <row r="326" spans="1:40" ht="14.25" customHeight="1">
      <c r="A326" s="198"/>
      <c r="B326" s="142"/>
      <c r="C326" s="73" t="s">
        <v>652</v>
      </c>
      <c r="D326" s="114" t="s">
        <v>124</v>
      </c>
      <c r="E326" s="114" t="s">
        <v>653</v>
      </c>
      <c r="F326" s="197"/>
      <c r="G326" s="75"/>
      <c r="H326" s="76"/>
      <c r="I326" s="76"/>
      <c r="J326" s="77"/>
      <c r="K326" s="75"/>
      <c r="L326" s="76"/>
      <c r="M326" s="76"/>
      <c r="N326" s="77"/>
      <c r="O326" s="75">
        <v>0</v>
      </c>
      <c r="P326" s="76">
        <v>2</v>
      </c>
      <c r="Q326" s="76" t="s">
        <v>48</v>
      </c>
      <c r="R326" s="77">
        <v>2</v>
      </c>
      <c r="S326" s="75">
        <v>0</v>
      </c>
      <c r="T326" s="76">
        <v>2</v>
      </c>
      <c r="U326" s="76" t="s">
        <v>48</v>
      </c>
      <c r="V326" s="77">
        <v>2</v>
      </c>
      <c r="W326" s="75">
        <v>0</v>
      </c>
      <c r="X326" s="76">
        <v>2</v>
      </c>
      <c r="Y326" s="76" t="s">
        <v>48</v>
      </c>
      <c r="Z326" s="77">
        <v>2</v>
      </c>
      <c r="AA326" s="75">
        <v>0</v>
      </c>
      <c r="AB326" s="76">
        <v>2</v>
      </c>
      <c r="AC326" s="76" t="s">
        <v>48</v>
      </c>
      <c r="AD326" s="77">
        <v>2</v>
      </c>
      <c r="AE326" s="75">
        <v>0</v>
      </c>
      <c r="AF326" s="76">
        <v>2</v>
      </c>
      <c r="AG326" s="76" t="s">
        <v>48</v>
      </c>
      <c r="AH326" s="77">
        <v>2</v>
      </c>
      <c r="AI326" s="75"/>
      <c r="AJ326" s="76"/>
      <c r="AK326" s="76"/>
      <c r="AL326" s="78"/>
      <c r="AM326" s="89" t="s">
        <v>83</v>
      </c>
      <c r="AN326" s="356" t="s">
        <v>90</v>
      </c>
    </row>
    <row r="327" spans="1:40" ht="12.75">
      <c r="A327" s="98"/>
      <c r="B327" s="142"/>
      <c r="C327" s="384" t="s">
        <v>654</v>
      </c>
      <c r="D327" s="103" t="s">
        <v>138</v>
      </c>
      <c r="E327" s="103" t="s">
        <v>655</v>
      </c>
      <c r="F327" s="74"/>
      <c r="G327" s="75"/>
      <c r="H327" s="76"/>
      <c r="I327" s="76"/>
      <c r="J327" s="77"/>
      <c r="K327" s="75"/>
      <c r="L327" s="76"/>
      <c r="M327" s="76"/>
      <c r="N327" s="77"/>
      <c r="O327" s="75">
        <v>1</v>
      </c>
      <c r="P327" s="76">
        <v>1</v>
      </c>
      <c r="Q327" s="76" t="s">
        <v>48</v>
      </c>
      <c r="R327" s="77">
        <v>3</v>
      </c>
      <c r="S327" s="75"/>
      <c r="T327" s="76"/>
      <c r="U327" s="76"/>
      <c r="V327" s="77"/>
      <c r="W327" s="155">
        <v>1</v>
      </c>
      <c r="X327" s="76">
        <v>1</v>
      </c>
      <c r="Y327" s="76" t="s">
        <v>48</v>
      </c>
      <c r="Z327" s="77">
        <v>3</v>
      </c>
      <c r="AA327" s="75"/>
      <c r="AB327" s="76"/>
      <c r="AC327" s="76"/>
      <c r="AD327" s="77"/>
      <c r="AE327" s="75">
        <v>1</v>
      </c>
      <c r="AF327" s="76">
        <v>1</v>
      </c>
      <c r="AG327" s="76" t="s">
        <v>48</v>
      </c>
      <c r="AH327" s="77">
        <v>3</v>
      </c>
      <c r="AI327" s="75"/>
      <c r="AJ327" s="76"/>
      <c r="AK327" s="76"/>
      <c r="AL327" s="78"/>
      <c r="AM327" s="79" t="s">
        <v>36</v>
      </c>
      <c r="AN327" s="356" t="s">
        <v>42</v>
      </c>
    </row>
    <row r="328" spans="1:40" ht="12.75">
      <c r="A328" s="98"/>
      <c r="B328" s="142"/>
      <c r="C328" s="384" t="s">
        <v>656</v>
      </c>
      <c r="D328" s="114" t="s">
        <v>139</v>
      </c>
      <c r="E328" s="114" t="s">
        <v>657</v>
      </c>
      <c r="F328" s="74"/>
      <c r="G328" s="75"/>
      <c r="H328" s="76"/>
      <c r="I328" s="76"/>
      <c r="J328" s="77"/>
      <c r="K328" s="75"/>
      <c r="L328" s="76"/>
      <c r="M328" s="76"/>
      <c r="N328" s="77"/>
      <c r="O328" s="75"/>
      <c r="P328" s="76"/>
      <c r="Q328" s="76"/>
      <c r="R328" s="77"/>
      <c r="S328" s="75">
        <v>1</v>
      </c>
      <c r="T328" s="76">
        <v>2</v>
      </c>
      <c r="U328" s="76" t="s">
        <v>48</v>
      </c>
      <c r="V328" s="77">
        <v>3</v>
      </c>
      <c r="W328" s="75"/>
      <c r="X328" s="76"/>
      <c r="Y328" s="76"/>
      <c r="Z328" s="77"/>
      <c r="AA328" s="75">
        <v>1</v>
      </c>
      <c r="AB328" s="76">
        <v>2</v>
      </c>
      <c r="AC328" s="76" t="s">
        <v>48</v>
      </c>
      <c r="AD328" s="77">
        <v>3</v>
      </c>
      <c r="AE328" s="75"/>
      <c r="AF328" s="76"/>
      <c r="AG328" s="76"/>
      <c r="AH328" s="77"/>
      <c r="AI328" s="75"/>
      <c r="AJ328" s="76"/>
      <c r="AK328" s="76"/>
      <c r="AL328" s="78"/>
      <c r="AM328" s="79" t="s">
        <v>36</v>
      </c>
      <c r="AN328" s="356" t="s">
        <v>42</v>
      </c>
    </row>
    <row r="329" spans="1:40" ht="12.75">
      <c r="A329" s="79"/>
      <c r="B329" s="142"/>
      <c r="C329" s="384" t="s">
        <v>658</v>
      </c>
      <c r="D329" s="103" t="s">
        <v>140</v>
      </c>
      <c r="E329" s="103" t="s">
        <v>659</v>
      </c>
      <c r="F329" s="74"/>
      <c r="G329" s="75"/>
      <c r="H329" s="76"/>
      <c r="I329" s="76"/>
      <c r="J329" s="77"/>
      <c r="K329" s="75"/>
      <c r="L329" s="76"/>
      <c r="M329" s="76"/>
      <c r="N329" s="77"/>
      <c r="O329" s="75">
        <v>1</v>
      </c>
      <c r="P329" s="76">
        <v>1</v>
      </c>
      <c r="Q329" s="76" t="s">
        <v>48</v>
      </c>
      <c r="R329" s="77">
        <v>3</v>
      </c>
      <c r="S329" s="75"/>
      <c r="T329" s="76"/>
      <c r="U329" s="76"/>
      <c r="V329" s="77"/>
      <c r="W329" s="75">
        <v>1</v>
      </c>
      <c r="X329" s="76">
        <v>1</v>
      </c>
      <c r="Y329" s="76" t="s">
        <v>48</v>
      </c>
      <c r="Z329" s="77">
        <v>3</v>
      </c>
      <c r="AA329" s="75"/>
      <c r="AB329" s="76"/>
      <c r="AC329" s="76"/>
      <c r="AD329" s="77"/>
      <c r="AE329" s="75">
        <v>1</v>
      </c>
      <c r="AF329" s="76">
        <v>1</v>
      </c>
      <c r="AG329" s="76" t="s">
        <v>48</v>
      </c>
      <c r="AH329" s="77">
        <v>3</v>
      </c>
      <c r="AI329" s="75"/>
      <c r="AJ329" s="76"/>
      <c r="AK329" s="76"/>
      <c r="AL329" s="78"/>
      <c r="AM329" s="89" t="s">
        <v>36</v>
      </c>
      <c r="AN329" s="356" t="s">
        <v>42</v>
      </c>
    </row>
    <row r="330" spans="1:40" ht="12.75">
      <c r="A330" s="79"/>
      <c r="B330" s="142"/>
      <c r="C330" s="384" t="s">
        <v>660</v>
      </c>
      <c r="D330" s="103" t="s">
        <v>141</v>
      </c>
      <c r="E330" s="103" t="s">
        <v>661</v>
      </c>
      <c r="F330" s="74"/>
      <c r="G330" s="75"/>
      <c r="H330" s="76"/>
      <c r="I330" s="76"/>
      <c r="J330" s="77"/>
      <c r="K330" s="75"/>
      <c r="L330" s="76"/>
      <c r="M330" s="76"/>
      <c r="N330" s="77"/>
      <c r="O330" s="75"/>
      <c r="P330" s="76"/>
      <c r="Q330" s="76"/>
      <c r="R330" s="77"/>
      <c r="S330" s="75">
        <v>1</v>
      </c>
      <c r="T330" s="76">
        <v>1</v>
      </c>
      <c r="U330" s="76" t="s">
        <v>48</v>
      </c>
      <c r="V330" s="77">
        <v>3</v>
      </c>
      <c r="W330" s="155"/>
      <c r="X330" s="76"/>
      <c r="Y330" s="76"/>
      <c r="Z330" s="77"/>
      <c r="AA330" s="75">
        <v>1</v>
      </c>
      <c r="AB330" s="76">
        <v>1</v>
      </c>
      <c r="AC330" s="76" t="s">
        <v>48</v>
      </c>
      <c r="AD330" s="77">
        <v>3</v>
      </c>
      <c r="AE330" s="75"/>
      <c r="AF330" s="76"/>
      <c r="AG330" s="76"/>
      <c r="AH330" s="77"/>
      <c r="AI330" s="75"/>
      <c r="AJ330" s="76"/>
      <c r="AK330" s="76"/>
      <c r="AL330" s="78"/>
      <c r="AM330" s="89" t="s">
        <v>36</v>
      </c>
      <c r="AN330" s="356" t="s">
        <v>42</v>
      </c>
    </row>
    <row r="331" spans="1:40" ht="12.75">
      <c r="A331" s="79"/>
      <c r="B331" s="142"/>
      <c r="C331" s="384" t="s">
        <v>662</v>
      </c>
      <c r="D331" s="103" t="s">
        <v>317</v>
      </c>
      <c r="E331" s="103" t="s">
        <v>663</v>
      </c>
      <c r="F331" s="74"/>
      <c r="G331" s="75"/>
      <c r="H331" s="76"/>
      <c r="I331" s="76"/>
      <c r="J331" s="77"/>
      <c r="K331" s="75"/>
      <c r="L331" s="76"/>
      <c r="M331" s="76"/>
      <c r="N331" s="77"/>
      <c r="O331" s="75"/>
      <c r="P331" s="76"/>
      <c r="Q331" s="76"/>
      <c r="R331" s="77"/>
      <c r="S331" s="75"/>
      <c r="T331" s="76"/>
      <c r="U331" s="76"/>
      <c r="V331" s="77"/>
      <c r="W331" s="155">
        <v>2</v>
      </c>
      <c r="X331" s="76">
        <v>0</v>
      </c>
      <c r="Y331" s="76" t="s">
        <v>61</v>
      </c>
      <c r="Z331" s="77">
        <v>2</v>
      </c>
      <c r="AA331" s="155">
        <v>2</v>
      </c>
      <c r="AB331" s="76">
        <v>0</v>
      </c>
      <c r="AC331" s="76" t="s">
        <v>61</v>
      </c>
      <c r="AD331" s="77">
        <v>2</v>
      </c>
      <c r="AE331" s="155">
        <v>2</v>
      </c>
      <c r="AF331" s="76">
        <v>0</v>
      </c>
      <c r="AG331" s="76" t="s">
        <v>61</v>
      </c>
      <c r="AH331" s="77">
        <v>2</v>
      </c>
      <c r="AI331" s="75"/>
      <c r="AJ331" s="76"/>
      <c r="AK331" s="76"/>
      <c r="AL331" s="78"/>
      <c r="AM331" s="89" t="s">
        <v>33</v>
      </c>
      <c r="AN331" s="356" t="s">
        <v>144</v>
      </c>
    </row>
    <row r="332" spans="1:40" ht="12.75">
      <c r="A332" s="79"/>
      <c r="B332" s="142"/>
      <c r="C332" s="384" t="s">
        <v>664</v>
      </c>
      <c r="D332" s="103" t="s">
        <v>142</v>
      </c>
      <c r="E332" s="103" t="s">
        <v>665</v>
      </c>
      <c r="F332" s="74"/>
      <c r="G332" s="75"/>
      <c r="H332" s="76"/>
      <c r="I332" s="76"/>
      <c r="J332" s="77"/>
      <c r="K332" s="75"/>
      <c r="L332" s="76"/>
      <c r="M332" s="76"/>
      <c r="N332" s="77"/>
      <c r="O332" s="75">
        <v>1</v>
      </c>
      <c r="P332" s="76">
        <v>1</v>
      </c>
      <c r="Q332" s="76" t="s">
        <v>48</v>
      </c>
      <c r="R332" s="77">
        <v>3</v>
      </c>
      <c r="S332" s="75"/>
      <c r="T332" s="76"/>
      <c r="U332" s="76"/>
      <c r="V332" s="77"/>
      <c r="W332" s="155">
        <v>1</v>
      </c>
      <c r="X332" s="76">
        <v>1</v>
      </c>
      <c r="Y332" s="76" t="s">
        <v>48</v>
      </c>
      <c r="Z332" s="77">
        <v>3</v>
      </c>
      <c r="AA332" s="75"/>
      <c r="AB332" s="76"/>
      <c r="AC332" s="76"/>
      <c r="AD332" s="77"/>
      <c r="AE332" s="75">
        <v>1</v>
      </c>
      <c r="AF332" s="76">
        <v>1</v>
      </c>
      <c r="AG332" s="76" t="s">
        <v>48</v>
      </c>
      <c r="AH332" s="77">
        <v>3</v>
      </c>
      <c r="AI332" s="75"/>
      <c r="AJ332" s="76"/>
      <c r="AK332" s="76"/>
      <c r="AL332" s="78"/>
      <c r="AM332" s="79" t="s">
        <v>36</v>
      </c>
      <c r="AN332" s="356" t="s">
        <v>42</v>
      </c>
    </row>
    <row r="333" spans="1:40" ht="12.75">
      <c r="A333" s="79"/>
      <c r="B333" s="142"/>
      <c r="C333" s="73" t="s">
        <v>666</v>
      </c>
      <c r="D333" s="103" t="s">
        <v>116</v>
      </c>
      <c r="E333" s="103" t="s">
        <v>667</v>
      </c>
      <c r="F333" s="74"/>
      <c r="G333" s="155"/>
      <c r="H333" s="76"/>
      <c r="I333" s="76"/>
      <c r="J333" s="77"/>
      <c r="K333" s="75"/>
      <c r="L333" s="76"/>
      <c r="M333" s="76"/>
      <c r="N333" s="77"/>
      <c r="O333" s="75">
        <v>0</v>
      </c>
      <c r="P333" s="76">
        <v>2</v>
      </c>
      <c r="Q333" s="76" t="s">
        <v>48</v>
      </c>
      <c r="R333" s="77">
        <v>2</v>
      </c>
      <c r="S333" s="75">
        <v>0</v>
      </c>
      <c r="T333" s="76">
        <v>2</v>
      </c>
      <c r="U333" s="76" t="s">
        <v>48</v>
      </c>
      <c r="V333" s="77">
        <v>2</v>
      </c>
      <c r="W333" s="75">
        <v>0</v>
      </c>
      <c r="X333" s="76">
        <v>2</v>
      </c>
      <c r="Y333" s="76" t="s">
        <v>48</v>
      </c>
      <c r="Z333" s="77">
        <v>2</v>
      </c>
      <c r="AA333" s="75">
        <v>0</v>
      </c>
      <c r="AB333" s="76">
        <v>2</v>
      </c>
      <c r="AC333" s="76" t="s">
        <v>48</v>
      </c>
      <c r="AD333" s="77">
        <v>2</v>
      </c>
      <c r="AE333" s="75">
        <v>0</v>
      </c>
      <c r="AF333" s="76">
        <v>2</v>
      </c>
      <c r="AG333" s="76" t="s">
        <v>48</v>
      </c>
      <c r="AH333" s="77">
        <v>2</v>
      </c>
      <c r="AI333" s="75"/>
      <c r="AJ333" s="76"/>
      <c r="AK333" s="76"/>
      <c r="AL333" s="78"/>
      <c r="AM333" s="79" t="s">
        <v>226</v>
      </c>
      <c r="AN333" s="356" t="s">
        <v>151</v>
      </c>
    </row>
    <row r="334" spans="1:40" ht="12.75">
      <c r="A334" s="79"/>
      <c r="B334" s="142"/>
      <c r="C334" s="73" t="s">
        <v>668</v>
      </c>
      <c r="D334" s="103" t="s">
        <v>117</v>
      </c>
      <c r="E334" s="103" t="s">
        <v>669</v>
      </c>
      <c r="F334" s="74"/>
      <c r="G334" s="75"/>
      <c r="H334" s="76"/>
      <c r="I334" s="76"/>
      <c r="J334" s="77"/>
      <c r="K334" s="75"/>
      <c r="L334" s="76"/>
      <c r="M334" s="76"/>
      <c r="N334" s="77"/>
      <c r="O334" s="75">
        <v>0</v>
      </c>
      <c r="P334" s="76">
        <v>2</v>
      </c>
      <c r="Q334" s="76" t="s">
        <v>48</v>
      </c>
      <c r="R334" s="77">
        <v>2</v>
      </c>
      <c r="S334" s="75"/>
      <c r="T334" s="76"/>
      <c r="U334" s="76"/>
      <c r="V334" s="77"/>
      <c r="W334" s="75">
        <v>0</v>
      </c>
      <c r="X334" s="76">
        <v>2</v>
      </c>
      <c r="Y334" s="76" t="s">
        <v>48</v>
      </c>
      <c r="Z334" s="77">
        <v>2</v>
      </c>
      <c r="AA334" s="75"/>
      <c r="AB334" s="76"/>
      <c r="AC334" s="76"/>
      <c r="AD334" s="77"/>
      <c r="AE334" s="75">
        <v>0</v>
      </c>
      <c r="AF334" s="76">
        <v>2</v>
      </c>
      <c r="AG334" s="76" t="s">
        <v>48</v>
      </c>
      <c r="AH334" s="77">
        <v>2</v>
      </c>
      <c r="AI334" s="75"/>
      <c r="AJ334" s="76"/>
      <c r="AK334" s="76"/>
      <c r="AL334" s="78"/>
      <c r="AM334" s="79" t="s">
        <v>226</v>
      </c>
      <c r="AN334" s="356" t="s">
        <v>151</v>
      </c>
    </row>
    <row r="335" spans="1:40" s="22" customFormat="1" ht="12.75">
      <c r="A335" s="79"/>
      <c r="B335" s="142"/>
      <c r="C335" s="73" t="s">
        <v>670</v>
      </c>
      <c r="D335" s="423" t="s">
        <v>337</v>
      </c>
      <c r="E335" s="458" t="s">
        <v>671</v>
      </c>
      <c r="F335" s="74"/>
      <c r="G335" s="75"/>
      <c r="H335" s="76"/>
      <c r="I335" s="76"/>
      <c r="J335" s="77"/>
      <c r="K335" s="75"/>
      <c r="L335" s="76"/>
      <c r="M335" s="76"/>
      <c r="N335" s="77"/>
      <c r="O335" s="75"/>
      <c r="P335" s="76"/>
      <c r="Q335" s="76"/>
      <c r="R335" s="77"/>
      <c r="S335" s="75"/>
      <c r="T335" s="76"/>
      <c r="U335" s="76"/>
      <c r="V335" s="77"/>
      <c r="W335" s="461">
        <v>0</v>
      </c>
      <c r="X335" s="462">
        <v>2</v>
      </c>
      <c r="Y335" s="462" t="s">
        <v>48</v>
      </c>
      <c r="Z335" s="463">
        <v>3</v>
      </c>
      <c r="AA335" s="461">
        <v>0</v>
      </c>
      <c r="AB335" s="462">
        <v>2</v>
      </c>
      <c r="AC335" s="462" t="s">
        <v>48</v>
      </c>
      <c r="AD335" s="463">
        <v>3</v>
      </c>
      <c r="AE335" s="461">
        <v>0</v>
      </c>
      <c r="AF335" s="462">
        <v>2</v>
      </c>
      <c r="AG335" s="462" t="s">
        <v>48</v>
      </c>
      <c r="AH335" s="463">
        <v>3</v>
      </c>
      <c r="AI335" s="75"/>
      <c r="AJ335" s="76"/>
      <c r="AK335" s="76"/>
      <c r="AL335" s="78"/>
      <c r="AM335" s="79" t="s">
        <v>36</v>
      </c>
      <c r="AN335" s="356" t="s">
        <v>68</v>
      </c>
    </row>
    <row r="336" spans="1:40" s="22" customFormat="1" ht="12.75">
      <c r="A336" s="79"/>
      <c r="B336" s="142"/>
      <c r="C336" s="73" t="s">
        <v>689</v>
      </c>
      <c r="D336" s="459" t="s">
        <v>688</v>
      </c>
      <c r="E336" s="460"/>
      <c r="F336" s="74"/>
      <c r="G336" s="75">
        <v>0</v>
      </c>
      <c r="H336" s="76">
        <v>2</v>
      </c>
      <c r="I336" s="76" t="s">
        <v>48</v>
      </c>
      <c r="J336" s="77">
        <v>2</v>
      </c>
      <c r="K336" s="75">
        <v>0</v>
      </c>
      <c r="L336" s="76">
        <v>2</v>
      </c>
      <c r="M336" s="76" t="s">
        <v>48</v>
      </c>
      <c r="N336" s="77">
        <v>2</v>
      </c>
      <c r="O336" s="75">
        <v>0</v>
      </c>
      <c r="P336" s="76">
        <v>2</v>
      </c>
      <c r="Q336" s="76" t="s">
        <v>48</v>
      </c>
      <c r="R336" s="77">
        <v>2</v>
      </c>
      <c r="S336" s="75">
        <v>0</v>
      </c>
      <c r="T336" s="76">
        <v>2</v>
      </c>
      <c r="U336" s="76" t="s">
        <v>48</v>
      </c>
      <c r="V336" s="77">
        <v>2</v>
      </c>
      <c r="W336" s="75">
        <v>0</v>
      </c>
      <c r="X336" s="76">
        <v>2</v>
      </c>
      <c r="Y336" s="76" t="s">
        <v>48</v>
      </c>
      <c r="Z336" s="77">
        <v>2</v>
      </c>
      <c r="AA336" s="75">
        <v>0</v>
      </c>
      <c r="AB336" s="76">
        <v>2</v>
      </c>
      <c r="AC336" s="76" t="s">
        <v>48</v>
      </c>
      <c r="AD336" s="77">
        <v>2</v>
      </c>
      <c r="AE336" s="75">
        <v>0</v>
      </c>
      <c r="AF336" s="76">
        <v>2</v>
      </c>
      <c r="AG336" s="76" t="s">
        <v>48</v>
      </c>
      <c r="AH336" s="77">
        <v>2</v>
      </c>
      <c r="AI336" s="75"/>
      <c r="AJ336" s="76"/>
      <c r="AK336" s="76"/>
      <c r="AL336" s="78"/>
      <c r="AM336" s="79" t="s">
        <v>690</v>
      </c>
      <c r="AN336" s="356" t="s">
        <v>691</v>
      </c>
    </row>
    <row r="337" spans="1:40" s="22" customFormat="1" ht="12.75">
      <c r="A337" s="79"/>
      <c r="B337" s="142"/>
      <c r="C337" s="73" t="s">
        <v>693</v>
      </c>
      <c r="D337" s="459" t="s">
        <v>692</v>
      </c>
      <c r="E337" s="460"/>
      <c r="F337" s="74"/>
      <c r="G337" s="75">
        <v>0</v>
      </c>
      <c r="H337" s="76">
        <v>2</v>
      </c>
      <c r="I337" s="76" t="s">
        <v>48</v>
      </c>
      <c r="J337" s="77">
        <v>2</v>
      </c>
      <c r="K337" s="75">
        <v>0</v>
      </c>
      <c r="L337" s="76">
        <v>2</v>
      </c>
      <c r="M337" s="76" t="s">
        <v>48</v>
      </c>
      <c r="N337" s="77">
        <v>2</v>
      </c>
      <c r="O337" s="75">
        <v>0</v>
      </c>
      <c r="P337" s="76">
        <v>2</v>
      </c>
      <c r="Q337" s="76" t="s">
        <v>48</v>
      </c>
      <c r="R337" s="77">
        <v>2</v>
      </c>
      <c r="S337" s="75">
        <v>0</v>
      </c>
      <c r="T337" s="76">
        <v>2</v>
      </c>
      <c r="U337" s="76" t="s">
        <v>48</v>
      </c>
      <c r="V337" s="77">
        <v>2</v>
      </c>
      <c r="W337" s="75">
        <v>0</v>
      </c>
      <c r="X337" s="76">
        <v>2</v>
      </c>
      <c r="Y337" s="76" t="s">
        <v>48</v>
      </c>
      <c r="Z337" s="77">
        <v>2</v>
      </c>
      <c r="AA337" s="75">
        <v>0</v>
      </c>
      <c r="AB337" s="76">
        <v>2</v>
      </c>
      <c r="AC337" s="76" t="s">
        <v>48</v>
      </c>
      <c r="AD337" s="77">
        <v>2</v>
      </c>
      <c r="AE337" s="75">
        <v>0</v>
      </c>
      <c r="AF337" s="76">
        <v>2</v>
      </c>
      <c r="AG337" s="76" t="s">
        <v>48</v>
      </c>
      <c r="AH337" s="77">
        <v>2</v>
      </c>
      <c r="AI337" s="75"/>
      <c r="AJ337" s="76"/>
      <c r="AK337" s="76"/>
      <c r="AL337" s="78"/>
      <c r="AM337" s="79" t="s">
        <v>690</v>
      </c>
      <c r="AN337" s="356" t="s">
        <v>691</v>
      </c>
    </row>
    <row r="338" spans="1:40" s="22" customFormat="1" ht="12.75">
      <c r="A338" s="79"/>
      <c r="B338" s="142"/>
      <c r="C338" s="494" t="s">
        <v>776</v>
      </c>
      <c r="D338" s="459" t="s">
        <v>745</v>
      </c>
      <c r="E338" s="495"/>
      <c r="F338" s="496"/>
      <c r="G338" s="497"/>
      <c r="H338" s="498"/>
      <c r="I338" s="498"/>
      <c r="J338" s="499"/>
      <c r="K338" s="498">
        <v>0</v>
      </c>
      <c r="L338" s="498">
        <v>2</v>
      </c>
      <c r="M338" s="498" t="s">
        <v>48</v>
      </c>
      <c r="N338" s="499">
        <v>2</v>
      </c>
      <c r="O338" s="498"/>
      <c r="P338" s="498"/>
      <c r="Q338" s="498"/>
      <c r="R338" s="499"/>
      <c r="S338" s="498"/>
      <c r="T338" s="498"/>
      <c r="U338" s="498"/>
      <c r="V338" s="499"/>
      <c r="W338" s="498"/>
      <c r="X338" s="498"/>
      <c r="Y338" s="498"/>
      <c r="Z338" s="499"/>
      <c r="AA338" s="498"/>
      <c r="AB338" s="498"/>
      <c r="AC338" s="498"/>
      <c r="AD338" s="499"/>
      <c r="AE338" s="500"/>
      <c r="AF338" s="501"/>
      <c r="AG338" s="76"/>
      <c r="AH338" s="77"/>
      <c r="AI338" s="75"/>
      <c r="AJ338" s="76"/>
      <c r="AK338" s="76"/>
      <c r="AL338" s="78"/>
      <c r="AM338" s="79" t="s">
        <v>690</v>
      </c>
      <c r="AN338" s="356" t="s">
        <v>700</v>
      </c>
    </row>
    <row r="339" spans="1:40" s="22" customFormat="1" ht="12.75">
      <c r="A339" s="79"/>
      <c r="B339" s="142"/>
      <c r="C339" s="494" t="s">
        <v>777</v>
      </c>
      <c r="D339" s="502" t="s">
        <v>746</v>
      </c>
      <c r="E339" s="495"/>
      <c r="F339" s="496"/>
      <c r="G339" s="497"/>
      <c r="H339" s="498"/>
      <c r="I339" s="498"/>
      <c r="J339" s="499"/>
      <c r="K339" s="498"/>
      <c r="L339" s="498"/>
      <c r="M339" s="498"/>
      <c r="N339" s="499"/>
      <c r="O339" s="498">
        <v>0</v>
      </c>
      <c r="P339" s="498">
        <v>2</v>
      </c>
      <c r="Q339" s="498" t="s">
        <v>48</v>
      </c>
      <c r="R339" s="499">
        <v>2</v>
      </c>
      <c r="S339" s="498"/>
      <c r="T339" s="498"/>
      <c r="U339" s="498"/>
      <c r="V339" s="499"/>
      <c r="W339" s="498"/>
      <c r="X339" s="498"/>
      <c r="Y339" s="498"/>
      <c r="Z339" s="499"/>
      <c r="AA339" s="498"/>
      <c r="AB339" s="498"/>
      <c r="AC339" s="498"/>
      <c r="AD339" s="499"/>
      <c r="AE339" s="503"/>
      <c r="AF339" s="501"/>
      <c r="AG339" s="76"/>
      <c r="AH339" s="77"/>
      <c r="AI339" s="75"/>
      <c r="AJ339" s="76"/>
      <c r="AK339" s="76"/>
      <c r="AL339" s="78"/>
      <c r="AM339" s="79" t="s">
        <v>690</v>
      </c>
      <c r="AN339" s="356" t="s">
        <v>700</v>
      </c>
    </row>
    <row r="340" spans="1:40" s="22" customFormat="1" ht="12.75">
      <c r="A340" s="79"/>
      <c r="B340" s="142"/>
      <c r="C340" s="73" t="s">
        <v>672</v>
      </c>
      <c r="D340" s="324" t="s">
        <v>673</v>
      </c>
      <c r="E340" s="324" t="s">
        <v>674</v>
      </c>
      <c r="F340" s="74"/>
      <c r="G340" s="75">
        <v>0</v>
      </c>
      <c r="H340" s="76">
        <v>2</v>
      </c>
      <c r="I340" s="76" t="s">
        <v>48</v>
      </c>
      <c r="J340" s="77">
        <v>2</v>
      </c>
      <c r="K340" s="75">
        <v>0</v>
      </c>
      <c r="L340" s="76">
        <v>2</v>
      </c>
      <c r="M340" s="76" t="s">
        <v>48</v>
      </c>
      <c r="N340" s="77">
        <v>2</v>
      </c>
      <c r="O340" s="75">
        <v>0</v>
      </c>
      <c r="P340" s="76">
        <v>2</v>
      </c>
      <c r="Q340" s="76" t="s">
        <v>48</v>
      </c>
      <c r="R340" s="77">
        <v>2</v>
      </c>
      <c r="S340" s="75">
        <v>0</v>
      </c>
      <c r="T340" s="76">
        <v>2</v>
      </c>
      <c r="U340" s="76" t="s">
        <v>48</v>
      </c>
      <c r="V340" s="77">
        <v>2</v>
      </c>
      <c r="W340" s="75">
        <v>0</v>
      </c>
      <c r="X340" s="76">
        <v>2</v>
      </c>
      <c r="Y340" s="76" t="s">
        <v>48</v>
      </c>
      <c r="Z340" s="77">
        <v>2</v>
      </c>
      <c r="AA340" s="75">
        <v>0</v>
      </c>
      <c r="AB340" s="76">
        <v>2</v>
      </c>
      <c r="AC340" s="76" t="s">
        <v>48</v>
      </c>
      <c r="AD340" s="77">
        <v>2</v>
      </c>
      <c r="AE340" s="75">
        <v>0</v>
      </c>
      <c r="AF340" s="76">
        <v>2</v>
      </c>
      <c r="AG340" s="76" t="s">
        <v>48</v>
      </c>
      <c r="AH340" s="77">
        <v>2</v>
      </c>
      <c r="AI340" s="75"/>
      <c r="AJ340" s="76"/>
      <c r="AK340" s="76"/>
      <c r="AL340" s="78"/>
      <c r="AM340" s="79" t="s">
        <v>36</v>
      </c>
      <c r="AN340" s="356" t="s">
        <v>68</v>
      </c>
    </row>
    <row r="341" spans="1:40" s="22" customFormat="1" ht="12.75">
      <c r="A341" s="79"/>
      <c r="B341" s="142"/>
      <c r="C341" s="73" t="s">
        <v>722</v>
      </c>
      <c r="D341" s="324" t="s">
        <v>723</v>
      </c>
      <c r="E341" s="324"/>
      <c r="F341" s="74"/>
      <c r="G341" s="75"/>
      <c r="H341" s="76"/>
      <c r="I341" s="76"/>
      <c r="J341" s="77"/>
      <c r="K341" s="75"/>
      <c r="L341" s="76"/>
      <c r="M341" s="76"/>
      <c r="N341" s="77"/>
      <c r="O341" s="62"/>
      <c r="P341" s="62"/>
      <c r="Q341" s="62"/>
      <c r="R341" s="62"/>
      <c r="S341" s="75">
        <v>0</v>
      </c>
      <c r="T341" s="76">
        <v>2</v>
      </c>
      <c r="U341" s="76" t="s">
        <v>48</v>
      </c>
      <c r="V341" s="77">
        <v>2</v>
      </c>
      <c r="W341" s="75"/>
      <c r="X341" s="76"/>
      <c r="Y341" s="76"/>
      <c r="Z341" s="77"/>
      <c r="AA341" s="75"/>
      <c r="AB341" s="76"/>
      <c r="AC341" s="76"/>
      <c r="AD341" s="77"/>
      <c r="AE341" s="75"/>
      <c r="AF341" s="76"/>
      <c r="AG341" s="76"/>
      <c r="AH341" s="77"/>
      <c r="AI341" s="75"/>
      <c r="AJ341" s="76"/>
      <c r="AK341" s="76"/>
      <c r="AL341" s="78"/>
      <c r="AM341" s="79" t="s">
        <v>36</v>
      </c>
      <c r="AN341" s="356" t="s">
        <v>172</v>
      </c>
    </row>
    <row r="342" spans="1:40" s="22" customFormat="1" ht="12.75">
      <c r="A342" s="79"/>
      <c r="B342" s="142"/>
      <c r="C342" s="73" t="s">
        <v>724</v>
      </c>
      <c r="D342" s="324" t="s">
        <v>725</v>
      </c>
      <c r="E342" s="324" t="s">
        <v>726</v>
      </c>
      <c r="F342" s="74"/>
      <c r="G342" s="75"/>
      <c r="H342" s="76"/>
      <c r="I342" s="76"/>
      <c r="J342" s="77"/>
      <c r="K342" s="75"/>
      <c r="L342" s="76"/>
      <c r="M342" s="76"/>
      <c r="N342" s="77"/>
      <c r="O342" s="75">
        <v>0</v>
      </c>
      <c r="P342" s="76">
        <v>2</v>
      </c>
      <c r="Q342" s="76" t="s">
        <v>48</v>
      </c>
      <c r="R342" s="77">
        <v>2</v>
      </c>
      <c r="S342" s="62"/>
      <c r="T342" s="62"/>
      <c r="U342" s="62"/>
      <c r="V342" s="62"/>
      <c r="W342" s="75"/>
      <c r="X342" s="76"/>
      <c r="Y342" s="76"/>
      <c r="Z342" s="77"/>
      <c r="AA342" s="75"/>
      <c r="AB342" s="76"/>
      <c r="AC342" s="76"/>
      <c r="AD342" s="77"/>
      <c r="AE342" s="75"/>
      <c r="AF342" s="76"/>
      <c r="AG342" s="76"/>
      <c r="AH342" s="77"/>
      <c r="AI342" s="75"/>
      <c r="AJ342" s="76"/>
      <c r="AK342" s="76"/>
      <c r="AL342" s="78"/>
      <c r="AM342" s="79" t="s">
        <v>36</v>
      </c>
      <c r="AN342" s="356" t="s">
        <v>727</v>
      </c>
    </row>
    <row r="343" spans="1:40" s="22" customFormat="1" ht="12.75">
      <c r="A343" s="79"/>
      <c r="B343" s="142"/>
      <c r="C343" s="73" t="s">
        <v>728</v>
      </c>
      <c r="D343" s="324" t="s">
        <v>729</v>
      </c>
      <c r="E343" s="324"/>
      <c r="F343" s="74"/>
      <c r="G343" s="75"/>
      <c r="H343" s="76"/>
      <c r="I343" s="76"/>
      <c r="J343" s="77"/>
      <c r="K343" s="75"/>
      <c r="L343" s="76"/>
      <c r="M343" s="76"/>
      <c r="N343" s="77"/>
      <c r="O343" s="75"/>
      <c r="P343" s="76"/>
      <c r="Q343" s="76"/>
      <c r="R343" s="77"/>
      <c r="S343" s="75"/>
      <c r="T343" s="76"/>
      <c r="U343" s="76"/>
      <c r="V343" s="77"/>
      <c r="W343" s="75">
        <v>0</v>
      </c>
      <c r="X343" s="76">
        <v>2</v>
      </c>
      <c r="Y343" s="76" t="s">
        <v>48</v>
      </c>
      <c r="Z343" s="77">
        <v>2</v>
      </c>
      <c r="AA343" s="75"/>
      <c r="AB343" s="76"/>
      <c r="AC343" s="76"/>
      <c r="AD343" s="77"/>
      <c r="AE343" s="75"/>
      <c r="AF343" s="76"/>
      <c r="AG343" s="76"/>
      <c r="AH343" s="77"/>
      <c r="AI343" s="75"/>
      <c r="AJ343" s="76"/>
      <c r="AK343" s="76"/>
      <c r="AL343" s="78"/>
      <c r="AM343" s="79" t="s">
        <v>36</v>
      </c>
      <c r="AN343" s="356" t="s">
        <v>730</v>
      </c>
    </row>
    <row r="344" spans="1:40" s="22" customFormat="1" ht="12.75">
      <c r="A344" s="79"/>
      <c r="B344" s="142"/>
      <c r="C344" s="73" t="s">
        <v>732</v>
      </c>
      <c r="D344" s="324" t="s">
        <v>731</v>
      </c>
      <c r="E344" s="324"/>
      <c r="F344" s="74"/>
      <c r="G344" s="75"/>
      <c r="H344" s="76"/>
      <c r="I344" s="76"/>
      <c r="J344" s="77"/>
      <c r="K344" s="75"/>
      <c r="L344" s="76"/>
      <c r="M344" s="76"/>
      <c r="N344" s="77"/>
      <c r="O344" s="75">
        <v>0</v>
      </c>
      <c r="P344" s="76">
        <v>2</v>
      </c>
      <c r="Q344" s="76" t="s">
        <v>48</v>
      </c>
      <c r="R344" s="77">
        <v>2</v>
      </c>
      <c r="S344" s="75"/>
      <c r="T344" s="76"/>
      <c r="U344" s="76"/>
      <c r="V344" s="77"/>
      <c r="W344" s="62"/>
      <c r="X344" s="62"/>
      <c r="Y344" s="62"/>
      <c r="Z344" s="62"/>
      <c r="AA344" s="75"/>
      <c r="AB344" s="76"/>
      <c r="AC344" s="76"/>
      <c r="AD344" s="77"/>
      <c r="AE344" s="75"/>
      <c r="AF344" s="76"/>
      <c r="AG344" s="76"/>
      <c r="AH344" s="77"/>
      <c r="AI344" s="75"/>
      <c r="AJ344" s="76"/>
      <c r="AK344" s="76"/>
      <c r="AL344" s="78"/>
      <c r="AM344" s="79" t="s">
        <v>36</v>
      </c>
      <c r="AN344" s="356" t="s">
        <v>733</v>
      </c>
    </row>
    <row r="345" spans="1:40" s="22" customFormat="1" ht="12.75">
      <c r="A345" s="79"/>
      <c r="B345" s="142"/>
      <c r="C345" s="73" t="s">
        <v>734</v>
      </c>
      <c r="D345" s="324" t="s">
        <v>735</v>
      </c>
      <c r="E345" s="324"/>
      <c r="F345" s="74"/>
      <c r="G345" s="75"/>
      <c r="H345" s="76"/>
      <c r="I345" s="76"/>
      <c r="J345" s="77"/>
      <c r="K345" s="75"/>
      <c r="L345" s="76"/>
      <c r="M345" s="76"/>
      <c r="N345" s="77"/>
      <c r="O345" s="75"/>
      <c r="P345" s="76"/>
      <c r="Q345" s="76"/>
      <c r="R345" s="77"/>
      <c r="S345" s="75">
        <v>0</v>
      </c>
      <c r="T345" s="76">
        <v>2</v>
      </c>
      <c r="U345" s="76" t="s">
        <v>48</v>
      </c>
      <c r="V345" s="77">
        <v>2</v>
      </c>
      <c r="W345" s="62"/>
      <c r="X345" s="62"/>
      <c r="Y345" s="62"/>
      <c r="Z345" s="62"/>
      <c r="AA345" s="75"/>
      <c r="AB345" s="76"/>
      <c r="AC345" s="76"/>
      <c r="AD345" s="77"/>
      <c r="AE345" s="75"/>
      <c r="AF345" s="76"/>
      <c r="AG345" s="76"/>
      <c r="AH345" s="77"/>
      <c r="AI345" s="75"/>
      <c r="AJ345" s="76"/>
      <c r="AK345" s="76"/>
      <c r="AL345" s="78"/>
      <c r="AM345" s="79" t="s">
        <v>36</v>
      </c>
      <c r="AN345" s="356" t="s">
        <v>736</v>
      </c>
    </row>
    <row r="346" spans="1:40" s="22" customFormat="1" ht="12.75">
      <c r="A346" s="79"/>
      <c r="B346" s="142"/>
      <c r="C346" s="73" t="s">
        <v>737</v>
      </c>
      <c r="D346" s="324" t="s">
        <v>738</v>
      </c>
      <c r="E346" s="324" t="s">
        <v>739</v>
      </c>
      <c r="F346" s="74"/>
      <c r="G346" s="75"/>
      <c r="H346" s="76"/>
      <c r="I346" s="76"/>
      <c r="J346" s="77"/>
      <c r="K346" s="75">
        <v>0</v>
      </c>
      <c r="L346" s="76">
        <v>2</v>
      </c>
      <c r="M346" s="76" t="s">
        <v>48</v>
      </c>
      <c r="N346" s="77">
        <v>2</v>
      </c>
      <c r="O346" s="75"/>
      <c r="P346" s="76"/>
      <c r="Q346" s="76"/>
      <c r="R346" s="77"/>
      <c r="S346" s="75">
        <v>0</v>
      </c>
      <c r="T346" s="76">
        <v>2</v>
      </c>
      <c r="U346" s="76" t="s">
        <v>48</v>
      </c>
      <c r="V346" s="77">
        <v>2</v>
      </c>
      <c r="W346" s="75"/>
      <c r="X346" s="76"/>
      <c r="Y346" s="76"/>
      <c r="Z346" s="77"/>
      <c r="AA346" s="75">
        <v>0</v>
      </c>
      <c r="AB346" s="76">
        <v>2</v>
      </c>
      <c r="AC346" s="76" t="s">
        <v>48</v>
      </c>
      <c r="AD346" s="77">
        <v>2</v>
      </c>
      <c r="AE346" s="75"/>
      <c r="AF346" s="76"/>
      <c r="AG346" s="76"/>
      <c r="AH346" s="77"/>
      <c r="AI346" s="75">
        <v>0</v>
      </c>
      <c r="AJ346" s="76">
        <v>2</v>
      </c>
      <c r="AK346" s="76" t="s">
        <v>48</v>
      </c>
      <c r="AL346" s="77">
        <v>2</v>
      </c>
      <c r="AM346" s="79" t="s">
        <v>36</v>
      </c>
      <c r="AN346" s="356" t="s">
        <v>43</v>
      </c>
    </row>
    <row r="347" spans="1:40" ht="12.75">
      <c r="A347" s="79"/>
      <c r="B347" s="142"/>
      <c r="C347" s="73" t="s">
        <v>740</v>
      </c>
      <c r="D347" s="324" t="s">
        <v>741</v>
      </c>
      <c r="E347" s="324"/>
      <c r="F347" s="74"/>
      <c r="G347" s="75">
        <v>0</v>
      </c>
      <c r="H347" s="76">
        <v>2</v>
      </c>
      <c r="I347" s="76" t="s">
        <v>48</v>
      </c>
      <c r="J347" s="77">
        <v>2</v>
      </c>
      <c r="K347" s="75"/>
      <c r="L347" s="76"/>
      <c r="M347" s="76"/>
      <c r="N347" s="77"/>
      <c r="O347" s="75">
        <v>0</v>
      </c>
      <c r="P347" s="76">
        <v>2</v>
      </c>
      <c r="Q347" s="76" t="s">
        <v>48</v>
      </c>
      <c r="R347" s="77">
        <v>2</v>
      </c>
      <c r="S347" s="75"/>
      <c r="T347" s="76"/>
      <c r="U347" s="76"/>
      <c r="V347" s="77"/>
      <c r="W347" s="75">
        <v>0</v>
      </c>
      <c r="X347" s="76">
        <v>2</v>
      </c>
      <c r="Y347" s="76" t="s">
        <v>48</v>
      </c>
      <c r="Z347" s="77">
        <v>2</v>
      </c>
      <c r="AA347" s="75"/>
      <c r="AB347" s="76"/>
      <c r="AC347" s="76"/>
      <c r="AD347" s="77"/>
      <c r="AE347" s="75">
        <v>0</v>
      </c>
      <c r="AF347" s="76">
        <v>2</v>
      </c>
      <c r="AG347" s="76" t="s">
        <v>48</v>
      </c>
      <c r="AH347" s="77">
        <v>2</v>
      </c>
      <c r="AI347" s="75"/>
      <c r="AJ347" s="76"/>
      <c r="AK347" s="76"/>
      <c r="AL347" s="78"/>
      <c r="AM347" s="79" t="s">
        <v>36</v>
      </c>
      <c r="AN347" s="356" t="s">
        <v>43</v>
      </c>
    </row>
    <row r="348" spans="1:40" ht="13.5" thickBot="1">
      <c r="A348" s="79"/>
      <c r="B348" s="142"/>
      <c r="C348" s="73" t="s">
        <v>742</v>
      </c>
      <c r="D348" s="324" t="s">
        <v>743</v>
      </c>
      <c r="E348" s="324"/>
      <c r="F348" s="74"/>
      <c r="G348" s="75"/>
      <c r="H348" s="76"/>
      <c r="I348" s="76"/>
      <c r="J348" s="77"/>
      <c r="K348" s="75">
        <v>0</v>
      </c>
      <c r="L348" s="76">
        <v>2</v>
      </c>
      <c r="M348" s="76" t="s">
        <v>48</v>
      </c>
      <c r="N348" s="77">
        <v>2</v>
      </c>
      <c r="O348" s="75"/>
      <c r="P348" s="76"/>
      <c r="Q348" s="76"/>
      <c r="R348" s="77"/>
      <c r="S348" s="75">
        <v>0</v>
      </c>
      <c r="T348" s="76">
        <v>2</v>
      </c>
      <c r="U348" s="76" t="s">
        <v>48</v>
      </c>
      <c r="V348" s="77">
        <v>2</v>
      </c>
      <c r="W348" s="75"/>
      <c r="X348" s="76"/>
      <c r="Y348" s="76"/>
      <c r="Z348" s="77"/>
      <c r="AA348" s="75">
        <v>0</v>
      </c>
      <c r="AB348" s="76">
        <v>2</v>
      </c>
      <c r="AC348" s="76" t="s">
        <v>48</v>
      </c>
      <c r="AD348" s="77">
        <v>2</v>
      </c>
      <c r="AE348" s="75"/>
      <c r="AF348" s="76"/>
      <c r="AG348" s="76"/>
      <c r="AH348" s="77"/>
      <c r="AI348" s="75">
        <v>0</v>
      </c>
      <c r="AJ348" s="76">
        <v>2</v>
      </c>
      <c r="AK348" s="76" t="s">
        <v>48</v>
      </c>
      <c r="AL348" s="77">
        <v>2</v>
      </c>
      <c r="AM348" s="79" t="s">
        <v>36</v>
      </c>
      <c r="AN348" s="356" t="s">
        <v>43</v>
      </c>
    </row>
    <row r="349" spans="1:40" ht="12.75">
      <c r="A349" s="79"/>
      <c r="B349" s="142"/>
      <c r="C349" s="208" t="s">
        <v>781</v>
      </c>
      <c r="D349" s="504" t="s">
        <v>780</v>
      </c>
      <c r="E349" s="504"/>
      <c r="F349" s="505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>
        <v>0</v>
      </c>
      <c r="X349" s="234">
        <v>2</v>
      </c>
      <c r="Y349" s="234" t="s">
        <v>48</v>
      </c>
      <c r="Z349" s="234">
        <v>2</v>
      </c>
      <c r="AA349" s="234"/>
      <c r="AB349" s="234"/>
      <c r="AC349" s="234"/>
      <c r="AD349" s="234"/>
      <c r="AE349" s="234"/>
      <c r="AF349" s="234"/>
      <c r="AG349" s="234"/>
      <c r="AH349" s="234"/>
      <c r="AI349" s="234"/>
      <c r="AJ349" s="234"/>
      <c r="AK349" s="234"/>
      <c r="AL349" s="234"/>
      <c r="AM349" s="509" t="s">
        <v>84</v>
      </c>
      <c r="AN349" s="141" t="s">
        <v>149</v>
      </c>
    </row>
    <row r="350" spans="1:40" ht="12.75">
      <c r="A350" s="79"/>
      <c r="B350" s="142"/>
      <c r="C350" s="506" t="s">
        <v>782</v>
      </c>
      <c r="D350" s="507" t="s">
        <v>783</v>
      </c>
      <c r="E350" s="507"/>
      <c r="F350" s="508"/>
      <c r="G350" s="76">
        <v>0</v>
      </c>
      <c r="H350" s="76">
        <v>2</v>
      </c>
      <c r="I350" s="76" t="s">
        <v>48</v>
      </c>
      <c r="J350" s="76">
        <v>2</v>
      </c>
      <c r="K350" s="76"/>
      <c r="L350" s="76"/>
      <c r="M350" s="76"/>
      <c r="N350" s="76"/>
      <c r="O350" s="76">
        <v>0</v>
      </c>
      <c r="P350" s="76">
        <v>2</v>
      </c>
      <c r="Q350" s="76" t="s">
        <v>48</v>
      </c>
      <c r="R350" s="76">
        <v>2</v>
      </c>
      <c r="S350" s="76"/>
      <c r="T350" s="76"/>
      <c r="U350" s="76"/>
      <c r="V350" s="76"/>
      <c r="W350" s="76">
        <v>0</v>
      </c>
      <c r="X350" s="76">
        <v>2</v>
      </c>
      <c r="Y350" s="76" t="s">
        <v>48</v>
      </c>
      <c r="Z350" s="76">
        <v>2</v>
      </c>
      <c r="AA350" s="76"/>
      <c r="AB350" s="76"/>
      <c r="AC350" s="76"/>
      <c r="AD350" s="76"/>
      <c r="AE350" s="76">
        <v>0</v>
      </c>
      <c r="AF350" s="76">
        <v>2</v>
      </c>
      <c r="AG350" s="76" t="s">
        <v>48</v>
      </c>
      <c r="AH350" s="76">
        <v>2</v>
      </c>
      <c r="AI350" s="76"/>
      <c r="AJ350" s="76"/>
      <c r="AK350" s="76"/>
      <c r="AL350" s="76"/>
      <c r="AM350" s="509" t="s">
        <v>84</v>
      </c>
      <c r="AN350" s="509" t="s">
        <v>149</v>
      </c>
    </row>
    <row r="351" spans="1:40" ht="13.5" thickBot="1">
      <c r="A351" s="79"/>
      <c r="B351" s="142"/>
      <c r="C351" s="207" t="s">
        <v>784</v>
      </c>
      <c r="D351" s="504" t="s">
        <v>785</v>
      </c>
      <c r="E351" s="504"/>
      <c r="F351" s="505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76">
        <v>0</v>
      </c>
      <c r="X351" s="76">
        <v>2</v>
      </c>
      <c r="Y351" s="76" t="s">
        <v>48</v>
      </c>
      <c r="Z351" s="76">
        <v>2</v>
      </c>
      <c r="AA351" s="234"/>
      <c r="AB351" s="234"/>
      <c r="AC351" s="234"/>
      <c r="AD351" s="234"/>
      <c r="AE351" s="76">
        <v>0</v>
      </c>
      <c r="AF351" s="76">
        <v>2</v>
      </c>
      <c r="AG351" s="76" t="s">
        <v>48</v>
      </c>
      <c r="AH351" s="76">
        <v>2</v>
      </c>
      <c r="AI351" s="234"/>
      <c r="AJ351" s="234"/>
      <c r="AK351" s="234"/>
      <c r="AL351" s="234"/>
      <c r="AM351" s="79" t="s">
        <v>36</v>
      </c>
      <c r="AN351" s="379" t="s">
        <v>786</v>
      </c>
    </row>
    <row r="352" spans="1:40" ht="16.5" thickBot="1">
      <c r="A352" s="98"/>
      <c r="B352" s="121"/>
      <c r="C352" s="510" t="s">
        <v>75</v>
      </c>
      <c r="D352" s="511"/>
      <c r="E352" s="511"/>
      <c r="F352" s="511"/>
      <c r="G352" s="511"/>
      <c r="H352" s="511"/>
      <c r="I352" s="511"/>
      <c r="J352" s="511"/>
      <c r="K352" s="511"/>
      <c r="L352" s="511"/>
      <c r="M352" s="511"/>
      <c r="N352" s="511"/>
      <c r="O352" s="511"/>
      <c r="P352" s="511"/>
      <c r="Q352" s="511"/>
      <c r="R352" s="511"/>
      <c r="S352" s="511"/>
      <c r="T352" s="511"/>
      <c r="U352" s="511"/>
      <c r="V352" s="511"/>
      <c r="W352" s="511"/>
      <c r="X352" s="511"/>
      <c r="Y352" s="511"/>
      <c r="Z352" s="511"/>
      <c r="AA352" s="511"/>
      <c r="AB352" s="511"/>
      <c r="AC352" s="511"/>
      <c r="AD352" s="511"/>
      <c r="AE352" s="511"/>
      <c r="AF352" s="511"/>
      <c r="AG352" s="511"/>
      <c r="AH352" s="511"/>
      <c r="AI352" s="511"/>
      <c r="AJ352" s="511"/>
      <c r="AK352" s="511"/>
      <c r="AL352" s="511"/>
      <c r="AM352" s="511"/>
      <c r="AN352" s="512"/>
    </row>
    <row r="353" spans="1:40" ht="12.75">
      <c r="A353" s="98"/>
      <c r="B353" s="121"/>
      <c r="C353" s="81" t="s">
        <v>675</v>
      </c>
      <c r="D353" s="131" t="s">
        <v>74</v>
      </c>
      <c r="E353" s="131" t="s">
        <v>74</v>
      </c>
      <c r="F353" s="249"/>
      <c r="G353" s="150"/>
      <c r="H353" s="137"/>
      <c r="I353" s="137"/>
      <c r="J353" s="152"/>
      <c r="K353" s="150"/>
      <c r="L353" s="137"/>
      <c r="M353" s="137"/>
      <c r="N353" s="152"/>
      <c r="O353" s="150">
        <v>0</v>
      </c>
      <c r="P353" s="137">
        <v>2</v>
      </c>
      <c r="Q353" s="137" t="s">
        <v>48</v>
      </c>
      <c r="R353" s="152">
        <v>3</v>
      </c>
      <c r="S353" s="150"/>
      <c r="T353" s="137"/>
      <c r="U353" s="137"/>
      <c r="V353" s="152"/>
      <c r="W353" s="138"/>
      <c r="X353" s="137"/>
      <c r="Y353" s="137"/>
      <c r="Z353" s="152"/>
      <c r="AA353" s="150"/>
      <c r="AB353" s="137"/>
      <c r="AC353" s="137"/>
      <c r="AD353" s="152"/>
      <c r="AE353" s="150"/>
      <c r="AF353" s="137"/>
      <c r="AG353" s="137"/>
      <c r="AH353" s="152"/>
      <c r="AI353" s="150"/>
      <c r="AJ353" s="137"/>
      <c r="AK353" s="137"/>
      <c r="AL353" s="152"/>
      <c r="AM353" s="153" t="s">
        <v>85</v>
      </c>
      <c r="AN353" s="89" t="s">
        <v>290</v>
      </c>
    </row>
    <row r="354" spans="1:40" ht="16.5" customHeight="1">
      <c r="A354" s="98"/>
      <c r="B354" s="121"/>
      <c r="C354" s="73" t="s">
        <v>676</v>
      </c>
      <c r="D354" s="103" t="s">
        <v>118</v>
      </c>
      <c r="E354" s="103" t="s">
        <v>677</v>
      </c>
      <c r="F354" s="74"/>
      <c r="G354" s="75"/>
      <c r="H354" s="76"/>
      <c r="I354" s="76"/>
      <c r="J354" s="77"/>
      <c r="K354" s="75"/>
      <c r="L354" s="76"/>
      <c r="M354" s="76"/>
      <c r="N354" s="77"/>
      <c r="O354" s="75"/>
      <c r="P354" s="76"/>
      <c r="Q354" s="76"/>
      <c r="R354" s="77"/>
      <c r="S354" s="75">
        <v>0</v>
      </c>
      <c r="T354" s="76">
        <v>2</v>
      </c>
      <c r="U354" s="76" t="s">
        <v>48</v>
      </c>
      <c r="V354" s="77">
        <v>3</v>
      </c>
      <c r="W354" s="155"/>
      <c r="X354" s="76"/>
      <c r="Y354" s="76"/>
      <c r="Z354" s="77"/>
      <c r="AA354" s="75"/>
      <c r="AB354" s="76"/>
      <c r="AC354" s="76"/>
      <c r="AD354" s="77"/>
      <c r="AE354" s="75"/>
      <c r="AF354" s="76"/>
      <c r="AG354" s="76"/>
      <c r="AH354" s="77"/>
      <c r="AI354" s="75"/>
      <c r="AJ354" s="76"/>
      <c r="AK354" s="76"/>
      <c r="AL354" s="77"/>
      <c r="AM354" s="153" t="s">
        <v>85</v>
      </c>
      <c r="AN354" s="79" t="s">
        <v>318</v>
      </c>
    </row>
    <row r="355" spans="1:40" ht="13.5" thickBot="1">
      <c r="A355" s="98"/>
      <c r="B355" s="121"/>
      <c r="C355" s="250" t="s">
        <v>678</v>
      </c>
      <c r="D355" s="247" t="s">
        <v>119</v>
      </c>
      <c r="E355" s="247" t="s">
        <v>119</v>
      </c>
      <c r="F355" s="246"/>
      <c r="G355" s="91"/>
      <c r="H355" s="92"/>
      <c r="I355" s="92"/>
      <c r="J355" s="93"/>
      <c r="K355" s="91"/>
      <c r="L355" s="92"/>
      <c r="M355" s="92"/>
      <c r="N355" s="93"/>
      <c r="O355" s="91"/>
      <c r="P355" s="92"/>
      <c r="Q355" s="92"/>
      <c r="R355" s="93"/>
      <c r="S355" s="91"/>
      <c r="T355" s="92"/>
      <c r="U355" s="92"/>
      <c r="V355" s="93"/>
      <c r="W355" s="161">
        <v>0</v>
      </c>
      <c r="X355" s="92">
        <v>2</v>
      </c>
      <c r="Y355" s="92" t="s">
        <v>48</v>
      </c>
      <c r="Z355" s="93">
        <v>3</v>
      </c>
      <c r="AA355" s="91"/>
      <c r="AB355" s="92"/>
      <c r="AC355" s="92"/>
      <c r="AD355" s="93"/>
      <c r="AE355" s="91"/>
      <c r="AF355" s="92"/>
      <c r="AG355" s="92"/>
      <c r="AH355" s="93"/>
      <c r="AI355" s="91"/>
      <c r="AJ355" s="92"/>
      <c r="AK355" s="92"/>
      <c r="AL355" s="93"/>
      <c r="AM355" s="248" t="s">
        <v>85</v>
      </c>
      <c r="AN355" s="88" t="s">
        <v>319</v>
      </c>
    </row>
    <row r="356" spans="1:40" ht="16.5" thickBot="1">
      <c r="A356" s="98"/>
      <c r="B356" s="121"/>
      <c r="C356" s="513" t="s">
        <v>76</v>
      </c>
      <c r="D356" s="514"/>
      <c r="E356" s="514"/>
      <c r="F356" s="514"/>
      <c r="G356" s="514"/>
      <c r="H356" s="514"/>
      <c r="I356" s="514"/>
      <c r="J356" s="514"/>
      <c r="K356" s="514"/>
      <c r="L356" s="514"/>
      <c r="M356" s="514"/>
      <c r="N356" s="514"/>
      <c r="O356" s="514"/>
      <c r="P356" s="514"/>
      <c r="Q356" s="514"/>
      <c r="R356" s="514"/>
      <c r="S356" s="514"/>
      <c r="T356" s="514"/>
      <c r="U356" s="514"/>
      <c r="V356" s="514"/>
      <c r="W356" s="514"/>
      <c r="X356" s="514"/>
      <c r="Y356" s="514"/>
      <c r="Z356" s="514"/>
      <c r="AA356" s="514"/>
      <c r="AB356" s="514"/>
      <c r="AC356" s="514"/>
      <c r="AD356" s="514"/>
      <c r="AE356" s="514"/>
      <c r="AF356" s="514"/>
      <c r="AG356" s="514"/>
      <c r="AH356" s="514"/>
      <c r="AI356" s="514"/>
      <c r="AJ356" s="514"/>
      <c r="AK356" s="514"/>
      <c r="AL356" s="514"/>
      <c r="AM356" s="514"/>
      <c r="AN356" s="515"/>
    </row>
    <row r="357" spans="1:40" ht="15">
      <c r="A357" s="111"/>
      <c r="B357" s="123"/>
      <c r="C357" s="113" t="s">
        <v>679</v>
      </c>
      <c r="D357" s="251" t="s">
        <v>104</v>
      </c>
      <c r="E357" s="251" t="s">
        <v>680</v>
      </c>
      <c r="F357" s="252"/>
      <c r="G357" s="150"/>
      <c r="H357" s="137"/>
      <c r="I357" s="137"/>
      <c r="J357" s="152"/>
      <c r="K357" s="150"/>
      <c r="L357" s="137"/>
      <c r="M357" s="137"/>
      <c r="N357" s="152"/>
      <c r="O357" s="150">
        <v>0</v>
      </c>
      <c r="P357" s="137">
        <v>2</v>
      </c>
      <c r="Q357" s="137" t="s">
        <v>48</v>
      </c>
      <c r="R357" s="152">
        <v>3</v>
      </c>
      <c r="S357" s="150"/>
      <c r="T357" s="137"/>
      <c r="U357" s="137"/>
      <c r="V357" s="152"/>
      <c r="W357" s="150"/>
      <c r="X357" s="137"/>
      <c r="Y357" s="137"/>
      <c r="Z357" s="152"/>
      <c r="AA357" s="150"/>
      <c r="AB357" s="137"/>
      <c r="AC357" s="137"/>
      <c r="AD357" s="152"/>
      <c r="AE357" s="150"/>
      <c r="AF357" s="137"/>
      <c r="AG357" s="137"/>
      <c r="AH357" s="152"/>
      <c r="AI357" s="150"/>
      <c r="AJ357" s="137"/>
      <c r="AK357" s="137"/>
      <c r="AL357" s="152"/>
      <c r="AM357" s="380" t="s">
        <v>85</v>
      </c>
      <c r="AN357" s="84" t="s">
        <v>171</v>
      </c>
    </row>
    <row r="358" spans="1:40" ht="15">
      <c r="A358" s="111"/>
      <c r="B358" s="200"/>
      <c r="C358" s="114" t="s">
        <v>681</v>
      </c>
      <c r="D358" s="114" t="s">
        <v>78</v>
      </c>
      <c r="E358" s="114" t="s">
        <v>677</v>
      </c>
      <c r="F358" s="197"/>
      <c r="G358" s="75"/>
      <c r="H358" s="76"/>
      <c r="I358" s="76"/>
      <c r="J358" s="77"/>
      <c r="K358" s="75"/>
      <c r="L358" s="76"/>
      <c r="M358" s="76"/>
      <c r="N358" s="77"/>
      <c r="O358" s="75"/>
      <c r="P358" s="76"/>
      <c r="Q358" s="76"/>
      <c r="R358" s="77"/>
      <c r="S358" s="75">
        <v>0</v>
      </c>
      <c r="T358" s="76">
        <v>2</v>
      </c>
      <c r="U358" s="76" t="s">
        <v>48</v>
      </c>
      <c r="V358" s="77">
        <v>3</v>
      </c>
      <c r="W358" s="75"/>
      <c r="X358" s="76"/>
      <c r="Y358" s="76"/>
      <c r="Z358" s="77"/>
      <c r="AA358" s="75"/>
      <c r="AB358" s="76"/>
      <c r="AC358" s="76"/>
      <c r="AD358" s="77"/>
      <c r="AE358" s="75"/>
      <c r="AF358" s="76"/>
      <c r="AG358" s="76"/>
      <c r="AH358" s="77"/>
      <c r="AI358" s="75"/>
      <c r="AJ358" s="76"/>
      <c r="AK358" s="76"/>
      <c r="AL358" s="77"/>
      <c r="AM358" s="153" t="s">
        <v>85</v>
      </c>
      <c r="AN358" s="79" t="s">
        <v>171</v>
      </c>
    </row>
    <row r="359" spans="1:40" ht="15.75" thickBot="1">
      <c r="A359" s="111"/>
      <c r="B359" s="200"/>
      <c r="C359" s="215" t="s">
        <v>678</v>
      </c>
      <c r="D359" s="201" t="s">
        <v>120</v>
      </c>
      <c r="E359" s="201" t="s">
        <v>119</v>
      </c>
      <c r="F359" s="202"/>
      <c r="G359" s="85"/>
      <c r="H359" s="86"/>
      <c r="I359" s="86"/>
      <c r="J359" s="87"/>
      <c r="K359" s="85"/>
      <c r="L359" s="86"/>
      <c r="M359" s="86"/>
      <c r="N359" s="87"/>
      <c r="O359" s="85"/>
      <c r="P359" s="86"/>
      <c r="Q359" s="86"/>
      <c r="R359" s="87"/>
      <c r="S359" s="85"/>
      <c r="T359" s="86"/>
      <c r="U359" s="86"/>
      <c r="V359" s="87"/>
      <c r="W359" s="85">
        <v>0</v>
      </c>
      <c r="X359" s="86">
        <v>2</v>
      </c>
      <c r="Y359" s="86" t="s">
        <v>48</v>
      </c>
      <c r="Z359" s="87">
        <v>3</v>
      </c>
      <c r="AA359" s="85"/>
      <c r="AB359" s="86"/>
      <c r="AC359" s="86"/>
      <c r="AD359" s="87"/>
      <c r="AE359" s="85"/>
      <c r="AF359" s="86"/>
      <c r="AG359" s="86"/>
      <c r="AH359" s="87"/>
      <c r="AI359" s="85"/>
      <c r="AJ359" s="86"/>
      <c r="AK359" s="86"/>
      <c r="AL359" s="87"/>
      <c r="AM359" s="381" t="s">
        <v>85</v>
      </c>
      <c r="AN359" s="94" t="s">
        <v>171</v>
      </c>
    </row>
    <row r="360" spans="1:40" ht="12.75">
      <c r="A360" s="111"/>
      <c r="B360" s="200"/>
      <c r="AN360" s="379"/>
    </row>
    <row r="361" spans="1:5" ht="13.5" thickBot="1">
      <c r="A361" s="398"/>
      <c r="B361" s="399"/>
      <c r="D361" s="62" t="s">
        <v>29</v>
      </c>
      <c r="E361" s="62"/>
    </row>
  </sheetData>
  <sheetProtection/>
  <mergeCells count="140">
    <mergeCell ref="C235:AN235"/>
    <mergeCell ref="C217:AN217"/>
    <mergeCell ref="C212:AN212"/>
    <mergeCell ref="C273:AN273"/>
    <mergeCell ref="C278:AN278"/>
    <mergeCell ref="C266:AN266"/>
    <mergeCell ref="A272:AN272"/>
    <mergeCell ref="A248:AN248"/>
    <mergeCell ref="C224:AN224"/>
    <mergeCell ref="C229:AN229"/>
    <mergeCell ref="A285:AN285"/>
    <mergeCell ref="F286:F288"/>
    <mergeCell ref="A286:A288"/>
    <mergeCell ref="K286:N286"/>
    <mergeCell ref="AA286:AD286"/>
    <mergeCell ref="AI287:AJ287"/>
    <mergeCell ref="AA287:AB287"/>
    <mergeCell ref="AE287:AF287"/>
    <mergeCell ref="O287:P287"/>
    <mergeCell ref="AE286:AH286"/>
    <mergeCell ref="C142:AN142"/>
    <mergeCell ref="A137:AN137"/>
    <mergeCell ref="A108:AN108"/>
    <mergeCell ref="C168:AN168"/>
    <mergeCell ref="C152:AN152"/>
    <mergeCell ref="S159:V159"/>
    <mergeCell ref="AI160:AJ160"/>
    <mergeCell ref="A131:AN131"/>
    <mergeCell ref="A130:AN130"/>
    <mergeCell ref="A132:AN132"/>
    <mergeCell ref="A117:AN117"/>
    <mergeCell ref="A123:AN123"/>
    <mergeCell ref="A88:AN88"/>
    <mergeCell ref="C53:AN53"/>
    <mergeCell ref="C57:AN57"/>
    <mergeCell ref="C62:AN62"/>
    <mergeCell ref="A76:AN76"/>
    <mergeCell ref="A22:AN22"/>
    <mergeCell ref="A21:AN21"/>
    <mergeCell ref="C29:AN29"/>
    <mergeCell ref="C33:AN33"/>
    <mergeCell ref="A92:AN92"/>
    <mergeCell ref="A100:AN100"/>
    <mergeCell ref="C44:AN44"/>
    <mergeCell ref="A73:AN73"/>
    <mergeCell ref="W19:X19"/>
    <mergeCell ref="AA19:AB19"/>
    <mergeCell ref="A18:A20"/>
    <mergeCell ref="AE19:AF19"/>
    <mergeCell ref="A96:AN96"/>
    <mergeCell ref="A82:AN82"/>
    <mergeCell ref="A67:AN67"/>
    <mergeCell ref="C18:C20"/>
    <mergeCell ref="A52:AN52"/>
    <mergeCell ref="S18:V18"/>
    <mergeCell ref="O19:P19"/>
    <mergeCell ref="AI18:AL18"/>
    <mergeCell ref="AE18:AH18"/>
    <mergeCell ref="W18:Z18"/>
    <mergeCell ref="C39:AN39"/>
    <mergeCell ref="A1:AN1"/>
    <mergeCell ref="A2:AN2"/>
    <mergeCell ref="A3:AN3"/>
    <mergeCell ref="A4:AN4"/>
    <mergeCell ref="A5:AN5"/>
    <mergeCell ref="C147:AN147"/>
    <mergeCell ref="D18:D20"/>
    <mergeCell ref="G18:J18"/>
    <mergeCell ref="G19:H19"/>
    <mergeCell ref="F18:F20"/>
    <mergeCell ref="O18:R18"/>
    <mergeCell ref="K19:L19"/>
    <mergeCell ref="S19:T19"/>
    <mergeCell ref="AI19:AJ19"/>
    <mergeCell ref="A38:AN38"/>
    <mergeCell ref="A157:AN157"/>
    <mergeCell ref="A23:AN23"/>
    <mergeCell ref="A28:AN28"/>
    <mergeCell ref="AN18:AN20"/>
    <mergeCell ref="K18:N18"/>
    <mergeCell ref="W160:X160"/>
    <mergeCell ref="AN159:AN161"/>
    <mergeCell ref="C51:AN51"/>
    <mergeCell ref="AM18:AM20"/>
    <mergeCell ref="AA18:AD18"/>
    <mergeCell ref="A162:AN162"/>
    <mergeCell ref="A158:AN158"/>
    <mergeCell ref="A159:A161"/>
    <mergeCell ref="G159:J159"/>
    <mergeCell ref="K159:N159"/>
    <mergeCell ref="W159:Z159"/>
    <mergeCell ref="AI159:AL159"/>
    <mergeCell ref="C163:AN163"/>
    <mergeCell ref="C159:C161"/>
    <mergeCell ref="F159:F161"/>
    <mergeCell ref="K160:L160"/>
    <mergeCell ref="G160:H160"/>
    <mergeCell ref="AE160:AF160"/>
    <mergeCell ref="AE159:AH159"/>
    <mergeCell ref="O159:R159"/>
    <mergeCell ref="AA159:AD159"/>
    <mergeCell ref="AM159:AM161"/>
    <mergeCell ref="D286:D288"/>
    <mergeCell ref="B286:B288"/>
    <mergeCell ref="G287:H287"/>
    <mergeCell ref="K287:L287"/>
    <mergeCell ref="S287:T287"/>
    <mergeCell ref="W286:Z286"/>
    <mergeCell ref="O286:R286"/>
    <mergeCell ref="G286:J286"/>
    <mergeCell ref="S286:V286"/>
    <mergeCell ref="AI286:AL286"/>
    <mergeCell ref="C286:C288"/>
    <mergeCell ref="S160:T160"/>
    <mergeCell ref="D159:D161"/>
    <mergeCell ref="AA160:AB160"/>
    <mergeCell ref="O160:P160"/>
    <mergeCell ref="A260:AN260"/>
    <mergeCell ref="A175:AN175"/>
    <mergeCell ref="W287:X287"/>
    <mergeCell ref="A223:AN223"/>
    <mergeCell ref="A199:AN199"/>
    <mergeCell ref="A211:AN211"/>
    <mergeCell ref="C176:AN176"/>
    <mergeCell ref="C181:AN181"/>
    <mergeCell ref="C188:AN188"/>
    <mergeCell ref="C193:AN193"/>
    <mergeCell ref="C205:AN205"/>
    <mergeCell ref="C200:AN200"/>
    <mergeCell ref="A187:AN187"/>
    <mergeCell ref="C352:AN352"/>
    <mergeCell ref="C356:AN356"/>
    <mergeCell ref="A236:AN236"/>
    <mergeCell ref="A284:AN284"/>
    <mergeCell ref="C254:AN254"/>
    <mergeCell ref="C249:AN249"/>
    <mergeCell ref="C241:AN241"/>
    <mergeCell ref="C261:AN261"/>
    <mergeCell ref="AM286:AM288"/>
    <mergeCell ref="AN286:AN288"/>
  </mergeCells>
  <printOptions horizontalCentered="1"/>
  <pageMargins left="0.1968503937007874" right="0.1968503937007874" top="0.5905511811023623" bottom="0.5905511811023623" header="0.11811023622047245" footer="0.3937007874015748"/>
  <pageSetup fitToHeight="0" horizontalDpi="600" verticalDpi="600" orientation="landscape" paperSize="8" scale="48" r:id="rId1"/>
  <rowBreaks count="3" manualBreakCount="3">
    <brk id="107" max="39" man="1"/>
    <brk id="198" max="38" man="1"/>
    <brk id="28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</dc:creator>
  <cp:keywords/>
  <dc:description/>
  <cp:lastModifiedBy>Ambrus Zoltán</cp:lastModifiedBy>
  <cp:lastPrinted>2017-11-08T10:44:10Z</cp:lastPrinted>
  <dcterms:created xsi:type="dcterms:W3CDTF">2008-01-10T16:03:48Z</dcterms:created>
  <dcterms:modified xsi:type="dcterms:W3CDTF">2020-06-17T06:28:54Z</dcterms:modified>
  <cp:category/>
  <cp:version/>
  <cp:contentType/>
  <cp:contentStatus/>
</cp:coreProperties>
</file>