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ntranetről\"/>
    </mc:Choice>
  </mc:AlternateContent>
  <bookViews>
    <workbookView xWindow="0" yWindow="0" windowWidth="12120" windowHeight="9120"/>
  </bookViews>
  <sheets>
    <sheet name="VAM" sheetId="1" r:id="rId1"/>
  </sheets>
  <definedNames>
    <definedName name="_xlnm.Print_Titles" localSheetId="0">VAM!$1:$5</definedName>
    <definedName name="_xlnm.Print_Area" localSheetId="0">VAM!$B$1:$N$103</definedName>
  </definedNames>
  <calcPr calcId="162913"/>
</workbook>
</file>

<file path=xl/calcChain.xml><?xml version="1.0" encoding="utf-8"?>
<calcChain xmlns="http://schemas.openxmlformats.org/spreadsheetml/2006/main">
  <c r="A95" i="1" l="1"/>
  <c r="A89" i="1"/>
  <c r="A80" i="1"/>
  <c r="A74" i="1"/>
  <c r="A65" i="1"/>
  <c r="A61" i="1"/>
  <c r="A54" i="1"/>
  <c r="A47" i="1"/>
  <c r="A37" i="1"/>
  <c r="A27" i="1"/>
  <c r="A17" i="1"/>
  <c r="H54" i="1" l="1"/>
  <c r="H89" i="1" s="1"/>
  <c r="J54" i="1"/>
  <c r="J74" i="1" s="1"/>
  <c r="G54" i="1"/>
  <c r="G74" i="1" s="1"/>
  <c r="H47" i="1"/>
  <c r="J47" i="1"/>
  <c r="G47" i="1"/>
  <c r="J17" i="1"/>
  <c r="H17" i="1"/>
  <c r="G17" i="1"/>
  <c r="I11" i="1"/>
  <c r="I40" i="1"/>
  <c r="I12" i="1"/>
  <c r="I94" i="1"/>
  <c r="I92" i="1"/>
  <c r="I88" i="1"/>
  <c r="I87" i="1"/>
  <c r="I86" i="1"/>
  <c r="I79" i="1"/>
  <c r="I77" i="1"/>
  <c r="I73" i="1"/>
  <c r="I72" i="1"/>
  <c r="I71" i="1"/>
  <c r="J65" i="1"/>
  <c r="I65" i="1"/>
  <c r="H65" i="1"/>
  <c r="G65" i="1"/>
  <c r="J61" i="1"/>
  <c r="J95" i="1" s="1"/>
  <c r="H61" i="1"/>
  <c r="H95" i="1" s="1"/>
  <c r="G61" i="1"/>
  <c r="G95" i="1" s="1"/>
  <c r="I60" i="1"/>
  <c r="I57" i="1"/>
  <c r="I53" i="1"/>
  <c r="I51" i="1"/>
  <c r="I31" i="1"/>
  <c r="I45" i="1"/>
  <c r="I44" i="1"/>
  <c r="I43" i="1"/>
  <c r="I42" i="1"/>
  <c r="I24" i="1"/>
  <c r="I41" i="1"/>
  <c r="J37" i="1"/>
  <c r="H37" i="1"/>
  <c r="G37" i="1"/>
  <c r="I36" i="1"/>
  <c r="I35" i="1"/>
  <c r="I34" i="1"/>
  <c r="I33" i="1"/>
  <c r="I32" i="1"/>
  <c r="I30" i="1"/>
  <c r="J27" i="1"/>
  <c r="H27" i="1"/>
  <c r="G27" i="1"/>
  <c r="I26" i="1"/>
  <c r="I25" i="1"/>
  <c r="I22" i="1"/>
  <c r="I21" i="1"/>
  <c r="I15" i="1"/>
  <c r="I14" i="1"/>
  <c r="I13" i="1"/>
  <c r="I10" i="1"/>
  <c r="J89" i="1"/>
  <c r="I54" i="1" l="1"/>
  <c r="I74" i="1" s="1"/>
  <c r="H80" i="1"/>
  <c r="I37" i="1"/>
  <c r="I27" i="1"/>
  <c r="H74" i="1"/>
  <c r="I61" i="1"/>
  <c r="I80" i="1" s="1"/>
  <c r="J96" i="1"/>
  <c r="I47" i="1"/>
  <c r="I17" i="1"/>
  <c r="H96" i="1"/>
  <c r="J80" i="1"/>
  <c r="J81" i="1" s="1"/>
  <c r="G89" i="1"/>
  <c r="G96" i="1" s="1"/>
  <c r="G80" i="1"/>
  <c r="G81" i="1" s="1"/>
  <c r="I81" i="1" l="1"/>
  <c r="I89" i="1"/>
  <c r="H81" i="1"/>
  <c r="I95" i="1"/>
  <c r="I96" i="1" s="1"/>
</calcChain>
</file>

<file path=xl/sharedStrings.xml><?xml version="1.0" encoding="utf-8"?>
<sst xmlns="http://schemas.openxmlformats.org/spreadsheetml/2006/main" count="348" uniqueCount="221">
  <si>
    <t>Szent István Egyetem</t>
  </si>
  <si>
    <t>Gazdaság- és Társadalomtudományi Kar</t>
  </si>
  <si>
    <t>Szakfelelős: Dr. Káposzta József</t>
  </si>
  <si>
    <t>Nappali</t>
  </si>
  <si>
    <t>Levelező</t>
  </si>
  <si>
    <t>Heti</t>
  </si>
  <si>
    <t>Féléves</t>
  </si>
  <si>
    <t>Szemeszter</t>
  </si>
  <si>
    <t>Tárgykód Nappali</t>
  </si>
  <si>
    <t>Tárgykód Levelező</t>
  </si>
  <si>
    <t>Tárgynév</t>
  </si>
  <si>
    <t>Tárgyfelelős</t>
  </si>
  <si>
    <t>Előadás</t>
  </si>
  <si>
    <t>Gyakorlat</t>
  </si>
  <si>
    <t>Kredit</t>
  </si>
  <si>
    <t>Követel-mény</t>
  </si>
  <si>
    <t>Felvétel típusa</t>
  </si>
  <si>
    <t>Előkövetelmény</t>
  </si>
  <si>
    <t>Megjegyzés</t>
  </si>
  <si>
    <t>GTK1001BAN</t>
  </si>
  <si>
    <t>GTK1001BAL</t>
  </si>
  <si>
    <t>Agrártermelés természettudományi alapjai I.</t>
  </si>
  <si>
    <t>V</t>
  </si>
  <si>
    <t>A</t>
  </si>
  <si>
    <t>GTK1002BAN</t>
  </si>
  <si>
    <t>GTK1002BAL</t>
  </si>
  <si>
    <t>Általános és gazdasági jogi ismeretek</t>
  </si>
  <si>
    <t>Dr. Szira Zoltán</t>
  </si>
  <si>
    <t>GTK1008BAN</t>
  </si>
  <si>
    <t>GTK1008BAL</t>
  </si>
  <si>
    <t>Gazdaságmatematika</t>
  </si>
  <si>
    <t>Dr. Szelényi László</t>
  </si>
  <si>
    <t>G</t>
  </si>
  <si>
    <t>GTK1011BAN</t>
  </si>
  <si>
    <t>GTK1011BAL</t>
  </si>
  <si>
    <t>Informatika és adatbáziskezelés alapjai</t>
  </si>
  <si>
    <t>Dr. Szalay Zsigmond Gábor</t>
  </si>
  <si>
    <t>GTK1014BAN</t>
  </si>
  <si>
    <t>GTK1014BAL</t>
  </si>
  <si>
    <t>Mezőgazdasági ismeretek</t>
  </si>
  <si>
    <t>GTK1015BAN</t>
  </si>
  <si>
    <t>GTK1015BAL</t>
  </si>
  <si>
    <t>Mikroökonómia</t>
  </si>
  <si>
    <t>GTK2020BAN</t>
  </si>
  <si>
    <t>GTK2020BAL</t>
  </si>
  <si>
    <t>Agrártermelés természettudományi alapjai II.</t>
  </si>
  <si>
    <t>Dr. Barczi Attila</t>
  </si>
  <si>
    <t>GTK2021BAN</t>
  </si>
  <si>
    <t>GTK2021BAL</t>
  </si>
  <si>
    <t>Alkalmazott statisztika</t>
  </si>
  <si>
    <t>GTK2028BAN</t>
  </si>
  <si>
    <t>GTK2028BAL</t>
  </si>
  <si>
    <t>Makroökonómia</t>
  </si>
  <si>
    <t>GTK2036BAN</t>
  </si>
  <si>
    <t>GTK2036BAL</t>
  </si>
  <si>
    <t>Vállalatgazdaságtan</t>
  </si>
  <si>
    <t>Dr. Illés Bálint Csaba</t>
  </si>
  <si>
    <t>GTK2038BAN</t>
  </si>
  <si>
    <t>GTK2038BAL</t>
  </si>
  <si>
    <t>Vidékfejlesztés I.</t>
  </si>
  <si>
    <t>Dr. Farkas Tibor</t>
  </si>
  <si>
    <t>GTK1039BAN</t>
  </si>
  <si>
    <t>GTK1039BAL</t>
  </si>
  <si>
    <t>Agrárgazdaságtan I.</t>
  </si>
  <si>
    <t>Dr. Villányi László</t>
  </si>
  <si>
    <t>GTK1045BAN</t>
  </si>
  <si>
    <t>GTK1045BAL</t>
  </si>
  <si>
    <t>Növénytermesztés (GTK)</t>
  </si>
  <si>
    <t>Dr. Gyuricza Csaba</t>
  </si>
  <si>
    <t>GTK1049BAN</t>
  </si>
  <si>
    <t>GTK1049BAL</t>
  </si>
  <si>
    <t>Regionális gazdaságtan I.</t>
  </si>
  <si>
    <t>Dr. Káposzta József</t>
  </si>
  <si>
    <t>GTK1053BAN</t>
  </si>
  <si>
    <t>GTK1053BAL</t>
  </si>
  <si>
    <t>Szaktanácsadás</t>
  </si>
  <si>
    <t>Dr. Kozári József</t>
  </si>
  <si>
    <t>GTK1054BAN</t>
  </si>
  <si>
    <t>GTK1054BAL</t>
  </si>
  <si>
    <t>Számvitel alapjai</t>
  </si>
  <si>
    <t>Vajna Istvánné Dr. Tangl Anita</t>
  </si>
  <si>
    <t>GTK1059BAN</t>
  </si>
  <si>
    <t>GTK1059BAL</t>
  </si>
  <si>
    <t>Vidékfejlesztés II.</t>
  </si>
  <si>
    <t>GTK2060BAN</t>
  </si>
  <si>
    <t>GTK2060BAL</t>
  </si>
  <si>
    <t>Agrárgazdaságtan II.</t>
  </si>
  <si>
    <t>Dr. Guth László</t>
  </si>
  <si>
    <t>GTK2062BAN</t>
  </si>
  <si>
    <t>GTK2062BAL</t>
  </si>
  <si>
    <t>Emberi erőforrás menedzsment</t>
  </si>
  <si>
    <t>GTK2065BAN</t>
  </si>
  <si>
    <t>GTK2065BAL</t>
  </si>
  <si>
    <t>Kertészet (GTK)</t>
  </si>
  <si>
    <t>Dr. Ombódi Attila</t>
  </si>
  <si>
    <t>GTK2030BAN</t>
  </si>
  <si>
    <t>GTK2030BAL</t>
  </si>
  <si>
    <t>Pénzügytan</t>
  </si>
  <si>
    <t>GTK2079BAN</t>
  </si>
  <si>
    <t>GTK2079BAL</t>
  </si>
  <si>
    <t>Regionális egyenlőtlenségek</t>
  </si>
  <si>
    <t>Dr. Nagyné Dr. Molnár Melinda</t>
  </si>
  <si>
    <t>GTK2080BAN</t>
  </si>
  <si>
    <t>GTK2080BAL</t>
  </si>
  <si>
    <t>Regionális gazdaságtan II.</t>
  </si>
  <si>
    <t>GTK2084BAN</t>
  </si>
  <si>
    <t>GTK2084BAL</t>
  </si>
  <si>
    <t>Területi tervezés és programozás</t>
  </si>
  <si>
    <t>Dr. Tóth Tamás (R)</t>
  </si>
  <si>
    <t>GTK1105BAN</t>
  </si>
  <si>
    <t>GTK1105BAL</t>
  </si>
  <si>
    <t>Állattenyésztés (GTK)</t>
  </si>
  <si>
    <t>GTK1107BAN</t>
  </si>
  <si>
    <t>GTK1107BAL</t>
  </si>
  <si>
    <t>Nagyné Dr. Pércsi Kinga</t>
  </si>
  <si>
    <t>GTK1134BAN</t>
  </si>
  <si>
    <t>GTK1134BAL</t>
  </si>
  <si>
    <t>Szakdolgozat konzultáció I.</t>
  </si>
  <si>
    <t>Szabadon választható tantárgy 1.</t>
  </si>
  <si>
    <t>C</t>
  </si>
  <si>
    <t>GTK2029BAN</t>
  </si>
  <si>
    <t>GTK2029BAL</t>
  </si>
  <si>
    <t>Marketing</t>
  </si>
  <si>
    <t>Dr. Papp János</t>
  </si>
  <si>
    <t>GTK2177BAN</t>
  </si>
  <si>
    <t>GTK2177BAL</t>
  </si>
  <si>
    <t>Szakdolgozat konzultáció II.</t>
  </si>
  <si>
    <t>Szabadon választható tantárgy 2.</t>
  </si>
  <si>
    <t>GTK1181BAN</t>
  </si>
  <si>
    <t>GTK1181BAL</t>
  </si>
  <si>
    <t>Szakmai gyakorlat</t>
  </si>
  <si>
    <r>
      <t>A</t>
    </r>
    <r>
      <rPr>
        <vertAlign val="subscript"/>
        <sz val="8"/>
        <rFont val="Arial"/>
        <family val="2"/>
        <charset val="238"/>
      </rPr>
      <t>min</t>
    </r>
  </si>
  <si>
    <t>Sz</t>
  </si>
  <si>
    <t>Tárgykód</t>
  </si>
  <si>
    <t>E</t>
  </si>
  <si>
    <t>Gy</t>
  </si>
  <si>
    <t>Kr</t>
  </si>
  <si>
    <t>K</t>
  </si>
  <si>
    <t>F.típ.</t>
  </si>
  <si>
    <t>GTK1104BAN</t>
  </si>
  <si>
    <t>GTK1104BAL</t>
  </si>
  <si>
    <t>Agrárinformációs rendszerek</t>
  </si>
  <si>
    <t>Dr. Nagy Henrietta</t>
  </si>
  <si>
    <t>GTK1012BAN</t>
  </si>
  <si>
    <t>GTK1012BAL</t>
  </si>
  <si>
    <t>Környezetgazdaságtan alapjai</t>
  </si>
  <si>
    <t>Dr. Fogarassy Csaba</t>
  </si>
  <si>
    <t>GTK1106BAN</t>
  </si>
  <si>
    <t>GTK1106BAL</t>
  </si>
  <si>
    <t>GTK1108BAN</t>
  </si>
  <si>
    <t>GTK1108BAL</t>
  </si>
  <si>
    <t>Regionális elemzések módszerei</t>
  </si>
  <si>
    <t>GTK1109BAN</t>
  </si>
  <si>
    <t>GTK1109BAL</t>
  </si>
  <si>
    <t>Regionális politika</t>
  </si>
  <si>
    <t>GTK2152BAN</t>
  </si>
  <si>
    <t>GTK2152BAL</t>
  </si>
  <si>
    <t>Regionális gazdaságfejlesztés</t>
  </si>
  <si>
    <t>GTK2153BAN</t>
  </si>
  <si>
    <t>GTK2153BAL</t>
  </si>
  <si>
    <t>Település-gazdálkodási ismeretek</t>
  </si>
  <si>
    <t>GTK2154BAN</t>
  </si>
  <si>
    <t>GTK2154BAL</t>
  </si>
  <si>
    <t>Vidékfejlesztési politika</t>
  </si>
  <si>
    <t>Dr. Ritter Krisztián</t>
  </si>
  <si>
    <t>Vizsga formája:</t>
  </si>
  <si>
    <t>Tárgyfelvétel típusa:</t>
  </si>
  <si>
    <t>V = Vizsga</t>
  </si>
  <si>
    <t xml:space="preserve">A = Kötelező </t>
  </si>
  <si>
    <t>G = Gyakorlati jegy</t>
  </si>
  <si>
    <t xml:space="preserve">B = Kötelezően választott </t>
  </si>
  <si>
    <t>Ai = Aláírás</t>
  </si>
  <si>
    <t xml:space="preserve">C = Szabadon választható </t>
  </si>
  <si>
    <r>
      <t>A</t>
    </r>
    <r>
      <rPr>
        <vertAlign val="subscript"/>
        <sz val="8"/>
        <rFont val="Arial"/>
        <family val="2"/>
        <charset val="238"/>
      </rPr>
      <t>min</t>
    </r>
    <r>
      <rPr>
        <sz val="8"/>
        <rFont val="Arial"/>
        <family val="2"/>
        <charset val="238"/>
      </rPr>
      <t xml:space="preserve"> = Minősített aláírás</t>
    </r>
  </si>
  <si>
    <t>Agrárgazdasági specializáció</t>
  </si>
  <si>
    <t>Dr. Szilágyi Tivadar</t>
  </si>
  <si>
    <t>Gazdaságszociológia</t>
  </si>
  <si>
    <t>Turizmus a vidékfejlesztésben</t>
  </si>
  <si>
    <t>Vidékbiztonság</t>
  </si>
  <si>
    <t>Közbeszerzési és pályázati ismeretek</t>
  </si>
  <si>
    <t>Környezetpolitika</t>
  </si>
  <si>
    <t xml:space="preserve">Dr. Péli László </t>
  </si>
  <si>
    <t>Termelési integrációs formák a mezőgazdaságban</t>
  </si>
  <si>
    <t>Élelmiszerbiztonság és minőségbiztosítás</t>
  </si>
  <si>
    <t>Értéklánc menedzsment</t>
  </si>
  <si>
    <t>Dr. Kozma Tímea</t>
  </si>
  <si>
    <t>Nagyné Dr. Molnár Melinda</t>
  </si>
  <si>
    <t>Szabadon választható tantárgy 3.</t>
  </si>
  <si>
    <t>Dr. Farkasné Dr. Fekete Mária</t>
  </si>
  <si>
    <t>Dr. Varga-Nagy Adrienn</t>
  </si>
  <si>
    <t>Regionális társadalomföldrajz</t>
  </si>
  <si>
    <t>Dr. Póti Péter</t>
  </si>
  <si>
    <t>Közigazgatási jogi ismeretek</t>
  </si>
  <si>
    <t>Dr. Ugrósdy György</t>
  </si>
  <si>
    <t>Vidékfejlesztési agrármérnök alapképzési szak  mintatanterve</t>
  </si>
  <si>
    <t>Érvényes 2019. szeptemberétől</t>
  </si>
  <si>
    <t>Dr. Molnár Márk</t>
  </si>
  <si>
    <t>Gősi Imréné Dr.</t>
  </si>
  <si>
    <t>Dr. Pataki László Zsolt</t>
  </si>
  <si>
    <t>GTK1251BAN</t>
  </si>
  <si>
    <t>GTK1251BAL</t>
  </si>
  <si>
    <t>GTK1252BAN</t>
  </si>
  <si>
    <t>GTK1252BAL</t>
  </si>
  <si>
    <t>GTK3196BAN</t>
  </si>
  <si>
    <t>GTK3196BAL</t>
  </si>
  <si>
    <t>GTK1254BAN</t>
  </si>
  <si>
    <t>GTK1254BAL</t>
  </si>
  <si>
    <t>GTK1257BAN</t>
  </si>
  <si>
    <t>GTK1257BAL</t>
  </si>
  <si>
    <t>GTK1256BAN</t>
  </si>
  <si>
    <t>GTK1256BAL</t>
  </si>
  <si>
    <t>GTK1259BAN</t>
  </si>
  <si>
    <t>GTK1259BAL</t>
  </si>
  <si>
    <t>GTK1255BAN</t>
  </si>
  <si>
    <t>GTK1255BAL</t>
  </si>
  <si>
    <t>Vidéki térségek fejlesztése specializáció</t>
  </si>
  <si>
    <t>G-Tóth László</t>
  </si>
  <si>
    <t>Dr. Nagy János</t>
  </si>
  <si>
    <t>Szakfelelős javaslata: A szaktanácsadás módszertana</t>
  </si>
  <si>
    <t>Szakfelelős javaslata: Szaktanácsadói programfejlesztés</t>
  </si>
  <si>
    <t>Szakfelelős javaslata: Szaktanácsadói menedzsment.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</si>
</sst>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10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vertAlign val="subscript"/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4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/>
    <xf numFmtId="0" fontId="3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9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0" xfId="0" applyFont="1" applyFill="1"/>
    <xf numFmtId="0" fontId="1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7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11" fillId="0" borderId="0" xfId="0" applyFont="1" applyFill="1" applyBorder="1" applyAlignment="1">
      <alignment vertical="center" wrapText="1"/>
    </xf>
    <xf numFmtId="0" fontId="19" fillId="0" borderId="0" xfId="0" applyFont="1" applyFill="1" applyAlignment="1">
      <alignment horizontal="right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1</xdr:col>
      <xdr:colOff>600075</xdr:colOff>
      <xdr:row>2</xdr:row>
      <xdr:rowOff>180975</xdr:rowOff>
    </xdr:to>
    <xdr:pic>
      <xdr:nvPicPr>
        <xdr:cNvPr id="1025" name="Picture 4" descr="mkk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2075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10"/>
  <sheetViews>
    <sheetView tabSelected="1" zoomScale="115" zoomScaleNormal="115" workbookViewId="0">
      <pane ySplit="9" topLeftCell="A10" activePane="bottomLeft" state="frozen"/>
      <selection pane="bottomLeft" activeCell="A10" sqref="A10"/>
    </sheetView>
  </sheetViews>
  <sheetFormatPr defaultRowHeight="15" x14ac:dyDescent="0.25"/>
  <cols>
    <col min="1" max="1" width="6.7109375" style="68" customWidth="1"/>
    <col min="2" max="2" width="12.7109375" style="54" customWidth="1"/>
    <col min="3" max="4" width="14.7109375" style="5" customWidth="1"/>
    <col min="5" max="5" width="41.140625" style="55" customWidth="1"/>
    <col min="6" max="6" width="26" style="5" customWidth="1"/>
    <col min="7" max="9" width="8.7109375" style="69" customWidth="1"/>
    <col min="10" max="10" width="8.7109375" style="56" customWidth="1"/>
    <col min="11" max="12" width="8.7109375" style="54" customWidth="1"/>
    <col min="13" max="13" width="16.5703125" style="5" customWidth="1"/>
    <col min="14" max="14" width="24.85546875" style="70" customWidth="1"/>
    <col min="15" max="16384" width="9.140625" style="70"/>
  </cols>
  <sheetData>
    <row r="1" spans="1:14" s="9" customFormat="1" ht="15" customHeight="1" x14ac:dyDescent="0.2">
      <c r="A1" s="1"/>
      <c r="C1" s="2" t="s">
        <v>0</v>
      </c>
      <c r="D1" s="3"/>
      <c r="E1" s="4"/>
      <c r="F1" s="5"/>
      <c r="G1" s="6"/>
      <c r="H1" s="6"/>
      <c r="I1" s="6"/>
      <c r="J1" s="7"/>
      <c r="K1" s="4"/>
      <c r="L1" s="4"/>
      <c r="M1" s="8"/>
    </row>
    <row r="2" spans="1:14" s="9" customFormat="1" ht="15" customHeight="1" x14ac:dyDescent="0.2">
      <c r="A2" s="1"/>
      <c r="C2" s="2" t="s">
        <v>1</v>
      </c>
      <c r="D2" s="3"/>
      <c r="E2" s="4"/>
      <c r="F2" s="10"/>
      <c r="G2" s="6"/>
      <c r="H2" s="6"/>
      <c r="I2" s="6"/>
      <c r="J2" s="7"/>
      <c r="K2" s="4"/>
      <c r="L2" s="4"/>
      <c r="M2" s="11"/>
    </row>
    <row r="3" spans="1:14" s="9" customFormat="1" ht="15" customHeight="1" x14ac:dyDescent="0.2">
      <c r="A3" s="1"/>
      <c r="C3" s="2" t="s">
        <v>2</v>
      </c>
      <c r="D3" s="3"/>
      <c r="E3" s="4"/>
      <c r="F3" s="10"/>
      <c r="G3" s="6"/>
      <c r="H3" s="6"/>
      <c r="I3" s="6"/>
      <c r="J3" s="7"/>
      <c r="K3" s="4"/>
      <c r="L3" s="4"/>
      <c r="M3" s="5"/>
    </row>
    <row r="4" spans="1:14" s="9" customFormat="1" ht="15" customHeight="1" x14ac:dyDescent="0.2">
      <c r="A4" s="1"/>
      <c r="B4" s="4"/>
      <c r="C4" s="12"/>
      <c r="D4" s="12"/>
      <c r="E4" s="4"/>
      <c r="F4" s="13"/>
      <c r="G4" s="6"/>
      <c r="H4" s="6"/>
      <c r="I4" s="6"/>
      <c r="J4" s="7"/>
      <c r="K4" s="4"/>
      <c r="L4" s="4"/>
      <c r="M4" s="5"/>
    </row>
    <row r="5" spans="1:14" s="9" customFormat="1" ht="18" customHeight="1" x14ac:dyDescent="0.25">
      <c r="B5" s="82" t="s">
        <v>194</v>
      </c>
      <c r="C5" s="82"/>
      <c r="D5" s="82"/>
      <c r="E5" s="82"/>
      <c r="F5" s="14"/>
      <c r="G5" s="7"/>
      <c r="H5" s="7"/>
      <c r="I5" s="7"/>
      <c r="J5" s="7"/>
      <c r="K5" s="14"/>
      <c r="L5" s="14"/>
      <c r="M5" s="15"/>
      <c r="N5" s="81" t="s">
        <v>195</v>
      </c>
    </row>
    <row r="6" spans="1:14" s="9" customFormat="1" ht="15" customHeight="1" x14ac:dyDescent="0.2">
      <c r="A6" s="1"/>
      <c r="B6" s="14"/>
      <c r="C6" s="14"/>
      <c r="D6" s="14"/>
      <c r="E6" s="14"/>
      <c r="F6" s="14"/>
      <c r="G6" s="7"/>
      <c r="H6" s="7"/>
      <c r="I6" s="7"/>
      <c r="J6" s="7"/>
      <c r="K6" s="14"/>
      <c r="L6" s="14"/>
      <c r="M6" s="15"/>
      <c r="N6" s="16"/>
    </row>
    <row r="7" spans="1:14" s="9" customFormat="1" ht="15" customHeight="1" x14ac:dyDescent="0.2">
      <c r="A7" s="1"/>
      <c r="B7" s="17"/>
      <c r="C7" s="18"/>
      <c r="D7" s="18"/>
      <c r="E7" s="18"/>
      <c r="F7" s="18"/>
      <c r="G7" s="85" t="s">
        <v>3</v>
      </c>
      <c r="H7" s="85"/>
      <c r="I7" s="19" t="s">
        <v>4</v>
      </c>
      <c r="J7" s="20"/>
      <c r="K7" s="17"/>
      <c r="L7" s="17"/>
      <c r="M7" s="21"/>
    </row>
    <row r="8" spans="1:14" s="25" customFormat="1" ht="15" customHeight="1" x14ac:dyDescent="0.25">
      <c r="A8" s="22"/>
      <c r="B8" s="17"/>
      <c r="C8" s="18"/>
      <c r="D8" s="18"/>
      <c r="E8" s="18"/>
      <c r="F8" s="18"/>
      <c r="G8" s="86" t="s">
        <v>5</v>
      </c>
      <c r="H8" s="86"/>
      <c r="I8" s="23" t="s">
        <v>6</v>
      </c>
      <c r="J8" s="20"/>
      <c r="K8" s="17"/>
      <c r="L8" s="17"/>
      <c r="M8" s="21"/>
      <c r="N8" s="24"/>
    </row>
    <row r="9" spans="1:14" s="29" customFormat="1" ht="22.5" x14ac:dyDescent="0.2">
      <c r="A9" s="26"/>
      <c r="B9" s="26" t="s">
        <v>7</v>
      </c>
      <c r="C9" s="26" t="s">
        <v>8</v>
      </c>
      <c r="D9" s="26" t="s">
        <v>9</v>
      </c>
      <c r="E9" s="26" t="s">
        <v>10</v>
      </c>
      <c r="F9" s="26" t="s">
        <v>11</v>
      </c>
      <c r="G9" s="27" t="s">
        <v>12</v>
      </c>
      <c r="H9" s="27" t="s">
        <v>13</v>
      </c>
      <c r="I9" s="27" t="s">
        <v>12</v>
      </c>
      <c r="J9" s="27" t="s">
        <v>14</v>
      </c>
      <c r="K9" s="26" t="s">
        <v>15</v>
      </c>
      <c r="L9" s="26" t="s">
        <v>16</v>
      </c>
      <c r="M9" s="28" t="s">
        <v>17</v>
      </c>
      <c r="N9" s="26" t="s">
        <v>18</v>
      </c>
    </row>
    <row r="10" spans="1:14" s="35" customFormat="1" ht="15" customHeight="1" x14ac:dyDescent="0.2">
      <c r="A10" s="30">
        <v>1</v>
      </c>
      <c r="B10" s="32">
        <v>1</v>
      </c>
      <c r="C10" s="33" t="s">
        <v>19</v>
      </c>
      <c r="D10" s="33" t="s">
        <v>20</v>
      </c>
      <c r="E10" s="33" t="s">
        <v>21</v>
      </c>
      <c r="F10" s="33" t="s">
        <v>217</v>
      </c>
      <c r="G10" s="34">
        <v>2</v>
      </c>
      <c r="H10" s="34">
        <v>1</v>
      </c>
      <c r="I10" s="34">
        <f t="shared" ref="I10:I15" si="0">J10*3</f>
        <v>18</v>
      </c>
      <c r="J10" s="34">
        <v>6</v>
      </c>
      <c r="K10" s="30" t="s">
        <v>22</v>
      </c>
      <c r="L10" s="30" t="s">
        <v>23</v>
      </c>
      <c r="M10" s="33"/>
      <c r="N10" s="33"/>
    </row>
    <row r="11" spans="1:14" s="35" customFormat="1" ht="15" customHeight="1" x14ac:dyDescent="0.2">
      <c r="A11" s="30">
        <v>2</v>
      </c>
      <c r="B11" s="36">
        <v>1</v>
      </c>
      <c r="C11" s="33" t="s">
        <v>24</v>
      </c>
      <c r="D11" s="33" t="s">
        <v>25</v>
      </c>
      <c r="E11" s="33" t="s">
        <v>26</v>
      </c>
      <c r="F11" s="33" t="s">
        <v>27</v>
      </c>
      <c r="G11" s="34">
        <v>2</v>
      </c>
      <c r="H11" s="34">
        <v>0</v>
      </c>
      <c r="I11" s="34">
        <f t="shared" si="0"/>
        <v>9</v>
      </c>
      <c r="J11" s="34">
        <v>3</v>
      </c>
      <c r="K11" s="30" t="s">
        <v>22</v>
      </c>
      <c r="L11" s="30" t="s">
        <v>23</v>
      </c>
      <c r="M11" s="33"/>
      <c r="N11" s="33"/>
    </row>
    <row r="12" spans="1:14" s="35" customFormat="1" ht="15" customHeight="1" x14ac:dyDescent="0.2">
      <c r="A12" s="30">
        <v>3</v>
      </c>
      <c r="B12" s="32">
        <v>1</v>
      </c>
      <c r="C12" s="33" t="s">
        <v>28</v>
      </c>
      <c r="D12" s="33" t="s">
        <v>29</v>
      </c>
      <c r="E12" s="33" t="s">
        <v>30</v>
      </c>
      <c r="F12" s="33" t="s">
        <v>31</v>
      </c>
      <c r="G12" s="34">
        <v>1</v>
      </c>
      <c r="H12" s="34">
        <v>2</v>
      </c>
      <c r="I12" s="34">
        <f t="shared" si="0"/>
        <v>12</v>
      </c>
      <c r="J12" s="34">
        <v>4</v>
      </c>
      <c r="K12" s="30" t="s">
        <v>32</v>
      </c>
      <c r="L12" s="30" t="s">
        <v>23</v>
      </c>
      <c r="M12" s="33"/>
      <c r="N12" s="33"/>
    </row>
    <row r="13" spans="1:14" s="35" customFormat="1" ht="15" customHeight="1" x14ac:dyDescent="0.2">
      <c r="A13" s="30">
        <v>4</v>
      </c>
      <c r="B13" s="32">
        <v>1</v>
      </c>
      <c r="C13" s="37" t="s">
        <v>33</v>
      </c>
      <c r="D13" s="37" t="s">
        <v>34</v>
      </c>
      <c r="E13" s="37" t="s">
        <v>35</v>
      </c>
      <c r="F13" s="37" t="s">
        <v>36</v>
      </c>
      <c r="G13" s="38">
        <v>0</v>
      </c>
      <c r="H13" s="38">
        <v>2</v>
      </c>
      <c r="I13" s="38">
        <f t="shared" si="0"/>
        <v>9</v>
      </c>
      <c r="J13" s="38">
        <v>3</v>
      </c>
      <c r="K13" s="39" t="s">
        <v>32</v>
      </c>
      <c r="L13" s="39" t="s">
        <v>23</v>
      </c>
      <c r="M13" s="33"/>
      <c r="N13" s="33"/>
    </row>
    <row r="14" spans="1:14" s="35" customFormat="1" ht="15" customHeight="1" x14ac:dyDescent="0.2">
      <c r="A14" s="30">
        <v>5</v>
      </c>
      <c r="B14" s="32">
        <v>1</v>
      </c>
      <c r="C14" s="33" t="s">
        <v>37</v>
      </c>
      <c r="D14" s="33" t="s">
        <v>38</v>
      </c>
      <c r="E14" s="33" t="s">
        <v>39</v>
      </c>
      <c r="F14" s="33" t="s">
        <v>181</v>
      </c>
      <c r="G14" s="34">
        <v>2</v>
      </c>
      <c r="H14" s="34">
        <v>2</v>
      </c>
      <c r="I14" s="34">
        <f t="shared" si="0"/>
        <v>18</v>
      </c>
      <c r="J14" s="34">
        <v>6</v>
      </c>
      <c r="K14" s="30" t="s">
        <v>22</v>
      </c>
      <c r="L14" s="30" t="s">
        <v>23</v>
      </c>
      <c r="M14" s="33"/>
      <c r="N14" s="33"/>
    </row>
    <row r="15" spans="1:14" s="35" customFormat="1" ht="15" customHeight="1" x14ac:dyDescent="0.2">
      <c r="A15" s="30">
        <v>6</v>
      </c>
      <c r="B15" s="32">
        <v>1</v>
      </c>
      <c r="C15" s="33" t="s">
        <v>40</v>
      </c>
      <c r="D15" s="33" t="s">
        <v>41</v>
      </c>
      <c r="E15" s="33" t="s">
        <v>42</v>
      </c>
      <c r="F15" s="33" t="s">
        <v>188</v>
      </c>
      <c r="G15" s="34">
        <v>2</v>
      </c>
      <c r="H15" s="34">
        <v>1</v>
      </c>
      <c r="I15" s="34">
        <f t="shared" si="0"/>
        <v>12</v>
      </c>
      <c r="J15" s="34">
        <v>4</v>
      </c>
      <c r="K15" s="30" t="s">
        <v>22</v>
      </c>
      <c r="L15" s="30" t="s">
        <v>23</v>
      </c>
      <c r="M15" s="33"/>
      <c r="N15" s="33"/>
    </row>
    <row r="16" spans="1:14" s="35" customFormat="1" ht="15" customHeight="1" x14ac:dyDescent="0.2">
      <c r="A16" s="30">
        <v>7</v>
      </c>
      <c r="B16" s="32">
        <v>1</v>
      </c>
      <c r="C16" s="33" t="s">
        <v>199</v>
      </c>
      <c r="D16" s="33" t="s">
        <v>200</v>
      </c>
      <c r="E16" s="33" t="s">
        <v>176</v>
      </c>
      <c r="F16" s="33" t="s">
        <v>60</v>
      </c>
      <c r="G16" s="34">
        <v>2</v>
      </c>
      <c r="H16" s="34">
        <v>0</v>
      </c>
      <c r="I16" s="34">
        <v>12</v>
      </c>
      <c r="J16" s="34">
        <v>4</v>
      </c>
      <c r="K16" s="30" t="s">
        <v>22</v>
      </c>
      <c r="L16" s="30" t="s">
        <v>23</v>
      </c>
      <c r="M16" s="40"/>
      <c r="N16" s="79"/>
    </row>
    <row r="17" spans="1:14" s="35" customFormat="1" ht="15" customHeight="1" x14ac:dyDescent="0.2">
      <c r="A17" s="41">
        <f>G17+H17</f>
        <v>19</v>
      </c>
      <c r="B17" s="42"/>
      <c r="C17" s="43"/>
      <c r="D17" s="43"/>
      <c r="E17" s="43"/>
      <c r="F17" s="43"/>
      <c r="G17" s="44">
        <f>SUM(G10:G16)</f>
        <v>11</v>
      </c>
      <c r="H17" s="44">
        <f>SUM(H10:H16)</f>
        <v>8</v>
      </c>
      <c r="I17" s="44">
        <f>SUM(I10:I16)</f>
        <v>90</v>
      </c>
      <c r="J17" s="44">
        <f>SUM(J10:J16)</f>
        <v>30</v>
      </c>
      <c r="K17" s="45"/>
      <c r="L17" s="45"/>
      <c r="M17" s="43"/>
      <c r="N17" s="43"/>
    </row>
    <row r="18" spans="1:14" s="80" customFormat="1" ht="15" customHeight="1" x14ac:dyDescent="0.25"/>
    <row r="19" spans="1:14" s="80" customFormat="1" ht="15" customHeight="1" x14ac:dyDescent="0.25"/>
    <row r="20" spans="1:14" s="35" customFormat="1" ht="15" customHeight="1" x14ac:dyDescent="0.2">
      <c r="A20" s="30">
        <v>1</v>
      </c>
      <c r="B20" s="32">
        <v>2</v>
      </c>
      <c r="C20" s="33" t="s">
        <v>43</v>
      </c>
      <c r="D20" s="33" t="s">
        <v>44</v>
      </c>
      <c r="E20" s="33" t="s">
        <v>45</v>
      </c>
      <c r="F20" s="33" t="s">
        <v>46</v>
      </c>
      <c r="G20" s="34">
        <v>2</v>
      </c>
      <c r="H20" s="34">
        <v>1</v>
      </c>
      <c r="I20" s="34">
        <v>18</v>
      </c>
      <c r="J20" s="34">
        <v>6</v>
      </c>
      <c r="K20" s="30" t="s">
        <v>22</v>
      </c>
      <c r="L20" s="30" t="s">
        <v>23</v>
      </c>
      <c r="M20" s="33"/>
      <c r="N20" s="33"/>
    </row>
    <row r="21" spans="1:14" s="35" customFormat="1" ht="15" customHeight="1" x14ac:dyDescent="0.2">
      <c r="A21" s="30">
        <v>2</v>
      </c>
      <c r="B21" s="32">
        <v>2</v>
      </c>
      <c r="C21" s="33" t="s">
        <v>47</v>
      </c>
      <c r="D21" s="33" t="s">
        <v>48</v>
      </c>
      <c r="E21" s="33" t="s">
        <v>49</v>
      </c>
      <c r="F21" s="33" t="s">
        <v>193</v>
      </c>
      <c r="G21" s="32">
        <v>1</v>
      </c>
      <c r="H21" s="32">
        <v>2</v>
      </c>
      <c r="I21" s="34">
        <f t="shared" ref="I21:I26" si="1">J21*3</f>
        <v>9</v>
      </c>
      <c r="J21" s="34">
        <v>3</v>
      </c>
      <c r="K21" s="30" t="s">
        <v>32</v>
      </c>
      <c r="L21" s="30" t="s">
        <v>23</v>
      </c>
      <c r="M21" s="33"/>
      <c r="N21" s="33"/>
    </row>
    <row r="22" spans="1:14" s="35" customFormat="1" ht="15" customHeight="1" x14ac:dyDescent="0.2">
      <c r="A22" s="30">
        <v>3</v>
      </c>
      <c r="B22" s="32">
        <v>2</v>
      </c>
      <c r="C22" s="37" t="s">
        <v>201</v>
      </c>
      <c r="D22" s="37" t="s">
        <v>202</v>
      </c>
      <c r="E22" s="37" t="s">
        <v>192</v>
      </c>
      <c r="F22" s="33" t="s">
        <v>27</v>
      </c>
      <c r="G22" s="32">
        <v>2</v>
      </c>
      <c r="H22" s="32">
        <v>0</v>
      </c>
      <c r="I22" s="34">
        <f t="shared" si="1"/>
        <v>9</v>
      </c>
      <c r="J22" s="34">
        <v>3</v>
      </c>
      <c r="K22" s="30" t="s">
        <v>22</v>
      </c>
      <c r="L22" s="30" t="s">
        <v>23</v>
      </c>
      <c r="M22" s="37"/>
      <c r="N22" s="37"/>
    </row>
    <row r="23" spans="1:14" s="47" customFormat="1" ht="15" customHeight="1" x14ac:dyDescent="0.2">
      <c r="A23" s="30">
        <v>4</v>
      </c>
      <c r="B23" s="36">
        <v>2</v>
      </c>
      <c r="C23" s="33" t="s">
        <v>50</v>
      </c>
      <c r="D23" s="33" t="s">
        <v>51</v>
      </c>
      <c r="E23" s="33" t="s">
        <v>52</v>
      </c>
      <c r="F23" s="33" t="s">
        <v>196</v>
      </c>
      <c r="G23" s="32">
        <v>2</v>
      </c>
      <c r="H23" s="32">
        <v>1</v>
      </c>
      <c r="I23" s="34">
        <v>12</v>
      </c>
      <c r="J23" s="34">
        <v>4</v>
      </c>
      <c r="K23" s="30" t="s">
        <v>22</v>
      </c>
      <c r="L23" s="30" t="s">
        <v>23</v>
      </c>
      <c r="M23" s="37"/>
      <c r="N23" s="37"/>
    </row>
    <row r="24" spans="1:14" s="35" customFormat="1" ht="15" customHeight="1" x14ac:dyDescent="0.2">
      <c r="A24" s="30">
        <v>3</v>
      </c>
      <c r="B24" s="32">
        <v>2</v>
      </c>
      <c r="C24" s="33" t="s">
        <v>91</v>
      </c>
      <c r="D24" s="33" t="s">
        <v>92</v>
      </c>
      <c r="E24" s="33" t="s">
        <v>93</v>
      </c>
      <c r="F24" s="33" t="s">
        <v>94</v>
      </c>
      <c r="G24" s="32">
        <v>2</v>
      </c>
      <c r="H24" s="32">
        <v>1</v>
      </c>
      <c r="I24" s="34">
        <f>J24*3</f>
        <v>15</v>
      </c>
      <c r="J24" s="34">
        <v>5</v>
      </c>
      <c r="K24" s="30" t="s">
        <v>22</v>
      </c>
      <c r="L24" s="30" t="s">
        <v>23</v>
      </c>
      <c r="M24" s="33"/>
      <c r="N24" s="33"/>
    </row>
    <row r="25" spans="1:14" s="35" customFormat="1" ht="15" customHeight="1" x14ac:dyDescent="0.2">
      <c r="A25" s="30">
        <v>6</v>
      </c>
      <c r="B25" s="32">
        <v>2</v>
      </c>
      <c r="C25" s="33" t="s">
        <v>53</v>
      </c>
      <c r="D25" s="33" t="s">
        <v>54</v>
      </c>
      <c r="E25" s="37" t="s">
        <v>55</v>
      </c>
      <c r="F25" s="37" t="s">
        <v>56</v>
      </c>
      <c r="G25" s="38">
        <v>2</v>
      </c>
      <c r="H25" s="38">
        <v>1</v>
      </c>
      <c r="I25" s="38">
        <f t="shared" si="1"/>
        <v>12</v>
      </c>
      <c r="J25" s="38">
        <v>4</v>
      </c>
      <c r="K25" s="39" t="s">
        <v>22</v>
      </c>
      <c r="L25" s="39" t="s">
        <v>23</v>
      </c>
      <c r="M25" s="33"/>
      <c r="N25" s="33"/>
    </row>
    <row r="26" spans="1:14" s="35" customFormat="1" ht="15" customHeight="1" x14ac:dyDescent="0.2">
      <c r="A26" s="30">
        <v>7</v>
      </c>
      <c r="B26" s="32">
        <v>2</v>
      </c>
      <c r="C26" s="33" t="s">
        <v>57</v>
      </c>
      <c r="D26" s="33" t="s">
        <v>58</v>
      </c>
      <c r="E26" s="33" t="s">
        <v>59</v>
      </c>
      <c r="F26" s="33" t="s">
        <v>60</v>
      </c>
      <c r="G26" s="34">
        <v>2</v>
      </c>
      <c r="H26" s="34">
        <v>2</v>
      </c>
      <c r="I26" s="34">
        <f t="shared" si="1"/>
        <v>15</v>
      </c>
      <c r="J26" s="34">
        <v>5</v>
      </c>
      <c r="K26" s="30" t="s">
        <v>22</v>
      </c>
      <c r="L26" s="30" t="s">
        <v>23</v>
      </c>
      <c r="M26" s="33"/>
      <c r="N26" s="33"/>
    </row>
    <row r="27" spans="1:14" s="35" customFormat="1" ht="15" customHeight="1" x14ac:dyDescent="0.2">
      <c r="A27" s="41">
        <f>G27+H27</f>
        <v>21</v>
      </c>
      <c r="B27" s="42"/>
      <c r="C27" s="43"/>
      <c r="D27" s="43"/>
      <c r="E27" s="43"/>
      <c r="F27" s="43"/>
      <c r="G27" s="44">
        <f>SUM(G20:G26)</f>
        <v>13</v>
      </c>
      <c r="H27" s="44">
        <f>SUM(H20:H26)</f>
        <v>8</v>
      </c>
      <c r="I27" s="44">
        <f>SUM(I20:I26)</f>
        <v>90</v>
      </c>
      <c r="J27" s="44">
        <f>SUM(J20:J26)</f>
        <v>30</v>
      </c>
      <c r="K27" s="45"/>
      <c r="L27" s="45"/>
      <c r="M27" s="43"/>
      <c r="N27" s="43"/>
    </row>
    <row r="28" spans="1:14" s="80" customFormat="1" ht="15" customHeight="1" x14ac:dyDescent="0.25"/>
    <row r="29" spans="1:14" s="80" customFormat="1" ht="15" customHeight="1" x14ac:dyDescent="0.25"/>
    <row r="30" spans="1:14" s="35" customFormat="1" ht="15" customHeight="1" x14ac:dyDescent="0.2">
      <c r="A30" s="30">
        <v>1</v>
      </c>
      <c r="B30" s="32">
        <v>3</v>
      </c>
      <c r="C30" s="33" t="s">
        <v>61</v>
      </c>
      <c r="D30" s="33" t="s">
        <v>62</v>
      </c>
      <c r="E30" s="33" t="s">
        <v>63</v>
      </c>
      <c r="F30" s="33" t="s">
        <v>64</v>
      </c>
      <c r="G30" s="34">
        <v>2</v>
      </c>
      <c r="H30" s="34">
        <v>2</v>
      </c>
      <c r="I30" s="34">
        <f t="shared" ref="I30:I36" si="2">J30*3</f>
        <v>15</v>
      </c>
      <c r="J30" s="34">
        <v>5</v>
      </c>
      <c r="K30" s="30" t="s">
        <v>22</v>
      </c>
      <c r="L30" s="30" t="s">
        <v>23</v>
      </c>
      <c r="M30" s="33"/>
      <c r="N30" s="33"/>
    </row>
    <row r="31" spans="1:14" s="35" customFormat="1" ht="15" customHeight="1" x14ac:dyDescent="0.2">
      <c r="A31" s="30">
        <v>2</v>
      </c>
      <c r="B31" s="32">
        <v>3</v>
      </c>
      <c r="C31" s="33" t="s">
        <v>109</v>
      </c>
      <c r="D31" s="33" t="s">
        <v>110</v>
      </c>
      <c r="E31" s="33" t="s">
        <v>111</v>
      </c>
      <c r="F31" s="33" t="s">
        <v>191</v>
      </c>
      <c r="G31" s="34">
        <v>2</v>
      </c>
      <c r="H31" s="34">
        <v>1</v>
      </c>
      <c r="I31" s="34">
        <f>J31*3</f>
        <v>12</v>
      </c>
      <c r="J31" s="34">
        <v>4</v>
      </c>
      <c r="K31" s="30" t="s">
        <v>22</v>
      </c>
      <c r="L31" s="30" t="s">
        <v>23</v>
      </c>
      <c r="M31" s="33"/>
      <c r="N31" s="33"/>
    </row>
    <row r="32" spans="1:14" s="35" customFormat="1" ht="15" customHeight="1" x14ac:dyDescent="0.2">
      <c r="A32" s="30">
        <v>3</v>
      </c>
      <c r="B32" s="32">
        <v>3</v>
      </c>
      <c r="C32" s="33" t="s">
        <v>65</v>
      </c>
      <c r="D32" s="33" t="s">
        <v>66</v>
      </c>
      <c r="E32" s="33" t="s">
        <v>67</v>
      </c>
      <c r="F32" s="33" t="s">
        <v>68</v>
      </c>
      <c r="G32" s="34">
        <v>2</v>
      </c>
      <c r="H32" s="34">
        <v>1</v>
      </c>
      <c r="I32" s="34">
        <f t="shared" si="2"/>
        <v>15</v>
      </c>
      <c r="J32" s="34">
        <v>5</v>
      </c>
      <c r="K32" s="30" t="s">
        <v>22</v>
      </c>
      <c r="L32" s="30" t="s">
        <v>23</v>
      </c>
      <c r="M32" s="33"/>
      <c r="N32" s="33"/>
    </row>
    <row r="33" spans="1:14" s="35" customFormat="1" ht="15" customHeight="1" x14ac:dyDescent="0.2">
      <c r="A33" s="30">
        <v>4</v>
      </c>
      <c r="B33" s="32">
        <v>3</v>
      </c>
      <c r="C33" s="33" t="s">
        <v>69</v>
      </c>
      <c r="D33" s="33" t="s">
        <v>70</v>
      </c>
      <c r="E33" s="33" t="s">
        <v>71</v>
      </c>
      <c r="F33" s="33" t="s">
        <v>72</v>
      </c>
      <c r="G33" s="34">
        <v>2</v>
      </c>
      <c r="H33" s="34">
        <v>2</v>
      </c>
      <c r="I33" s="34">
        <f t="shared" si="2"/>
        <v>15</v>
      </c>
      <c r="J33" s="34">
        <v>5</v>
      </c>
      <c r="K33" s="30" t="s">
        <v>22</v>
      </c>
      <c r="L33" s="30" t="s">
        <v>23</v>
      </c>
      <c r="M33" s="33"/>
      <c r="N33" s="33"/>
    </row>
    <row r="34" spans="1:14" s="35" customFormat="1" ht="15" customHeight="1" x14ac:dyDescent="0.2">
      <c r="A34" s="30">
        <v>5</v>
      </c>
      <c r="B34" s="32">
        <v>3</v>
      </c>
      <c r="C34" s="33" t="s">
        <v>73</v>
      </c>
      <c r="D34" s="33" t="s">
        <v>74</v>
      </c>
      <c r="E34" s="33" t="s">
        <v>75</v>
      </c>
      <c r="F34" s="33" t="s">
        <v>76</v>
      </c>
      <c r="G34" s="34">
        <v>2</v>
      </c>
      <c r="H34" s="34">
        <v>0</v>
      </c>
      <c r="I34" s="34">
        <f t="shared" si="2"/>
        <v>9</v>
      </c>
      <c r="J34" s="34">
        <v>3</v>
      </c>
      <c r="K34" s="30" t="s">
        <v>22</v>
      </c>
      <c r="L34" s="30" t="s">
        <v>23</v>
      </c>
      <c r="M34" s="33"/>
      <c r="N34" s="33"/>
    </row>
    <row r="35" spans="1:14" s="35" customFormat="1" ht="15" customHeight="1" x14ac:dyDescent="0.2">
      <c r="A35" s="30">
        <v>6</v>
      </c>
      <c r="B35" s="32">
        <v>3</v>
      </c>
      <c r="C35" s="33" t="s">
        <v>77</v>
      </c>
      <c r="D35" s="33" t="s">
        <v>78</v>
      </c>
      <c r="E35" s="33" t="s">
        <v>79</v>
      </c>
      <c r="F35" s="33" t="s">
        <v>80</v>
      </c>
      <c r="G35" s="32">
        <v>2</v>
      </c>
      <c r="H35" s="32">
        <v>2</v>
      </c>
      <c r="I35" s="34">
        <f t="shared" si="2"/>
        <v>9</v>
      </c>
      <c r="J35" s="34">
        <v>3</v>
      </c>
      <c r="K35" s="30" t="s">
        <v>32</v>
      </c>
      <c r="L35" s="30" t="s">
        <v>23</v>
      </c>
      <c r="M35" s="33"/>
      <c r="N35" s="33"/>
    </row>
    <row r="36" spans="1:14" s="35" customFormat="1" ht="15" customHeight="1" x14ac:dyDescent="0.2">
      <c r="A36" s="30">
        <v>7</v>
      </c>
      <c r="B36" s="32">
        <v>3</v>
      </c>
      <c r="C36" s="33" t="s">
        <v>81</v>
      </c>
      <c r="D36" s="33" t="s">
        <v>82</v>
      </c>
      <c r="E36" s="33" t="s">
        <v>83</v>
      </c>
      <c r="F36" s="33" t="s">
        <v>60</v>
      </c>
      <c r="G36" s="34">
        <v>2</v>
      </c>
      <c r="H36" s="34">
        <v>2</v>
      </c>
      <c r="I36" s="34">
        <f t="shared" si="2"/>
        <v>15</v>
      </c>
      <c r="J36" s="34">
        <v>5</v>
      </c>
      <c r="K36" s="30" t="s">
        <v>22</v>
      </c>
      <c r="L36" s="30" t="s">
        <v>23</v>
      </c>
      <c r="M36" s="40"/>
      <c r="N36" s="33"/>
    </row>
    <row r="37" spans="1:14" s="35" customFormat="1" ht="15" customHeight="1" x14ac:dyDescent="0.2">
      <c r="A37" s="41">
        <f>G37+H37</f>
        <v>24</v>
      </c>
      <c r="B37" s="42"/>
      <c r="C37" s="43"/>
      <c r="D37" s="43"/>
      <c r="E37" s="43"/>
      <c r="F37" s="43"/>
      <c r="G37" s="44">
        <f>SUM(G30:G36)</f>
        <v>14</v>
      </c>
      <c r="H37" s="44">
        <f>SUM(H30:H36)</f>
        <v>10</v>
      </c>
      <c r="I37" s="44">
        <f>SUM(I30:I36)</f>
        <v>90</v>
      </c>
      <c r="J37" s="44">
        <f>SUM(J30:J36)</f>
        <v>30</v>
      </c>
      <c r="K37" s="45"/>
      <c r="L37" s="45"/>
      <c r="M37" s="43"/>
      <c r="N37" s="43"/>
    </row>
    <row r="38" spans="1:14" s="80" customFormat="1" ht="15" customHeight="1" x14ac:dyDescent="0.25"/>
    <row r="39" spans="1:14" s="80" customFormat="1" ht="15" customHeight="1" x14ac:dyDescent="0.25"/>
    <row r="40" spans="1:14" s="35" customFormat="1" ht="15" customHeight="1" x14ac:dyDescent="0.2">
      <c r="A40" s="30">
        <v>1</v>
      </c>
      <c r="B40" s="32">
        <v>4</v>
      </c>
      <c r="C40" s="33" t="s">
        <v>84</v>
      </c>
      <c r="D40" s="33" t="s">
        <v>85</v>
      </c>
      <c r="E40" s="33" t="s">
        <v>86</v>
      </c>
      <c r="F40" s="33" t="s">
        <v>87</v>
      </c>
      <c r="G40" s="32">
        <v>2</v>
      </c>
      <c r="H40" s="32">
        <v>2</v>
      </c>
      <c r="I40" s="34">
        <f t="shared" ref="I40:I45" si="3">J40*3</f>
        <v>15</v>
      </c>
      <c r="J40" s="34">
        <v>5</v>
      </c>
      <c r="K40" s="30" t="s">
        <v>22</v>
      </c>
      <c r="L40" s="30" t="s">
        <v>23</v>
      </c>
      <c r="M40" s="33"/>
      <c r="N40" s="33"/>
    </row>
    <row r="41" spans="1:14" s="35" customFormat="1" ht="15" customHeight="1" x14ac:dyDescent="0.2">
      <c r="A41" s="30">
        <v>2</v>
      </c>
      <c r="B41" s="32">
        <v>4</v>
      </c>
      <c r="C41" s="33" t="s">
        <v>88</v>
      </c>
      <c r="D41" s="33" t="s">
        <v>89</v>
      </c>
      <c r="E41" s="33" t="s">
        <v>90</v>
      </c>
      <c r="F41" s="33" t="s">
        <v>197</v>
      </c>
      <c r="G41" s="32">
        <v>2</v>
      </c>
      <c r="H41" s="32">
        <v>0</v>
      </c>
      <c r="I41" s="34">
        <f t="shared" si="3"/>
        <v>9</v>
      </c>
      <c r="J41" s="34">
        <v>3</v>
      </c>
      <c r="K41" s="30" t="s">
        <v>22</v>
      </c>
      <c r="L41" s="30" t="s">
        <v>23</v>
      </c>
      <c r="M41" s="33"/>
      <c r="N41" s="33"/>
    </row>
    <row r="42" spans="1:14" s="35" customFormat="1" ht="15" customHeight="1" x14ac:dyDescent="0.2">
      <c r="A42" s="30">
        <v>3</v>
      </c>
      <c r="B42" s="32">
        <v>4</v>
      </c>
      <c r="C42" s="37" t="s">
        <v>95</v>
      </c>
      <c r="D42" s="37" t="s">
        <v>96</v>
      </c>
      <c r="E42" s="33" t="s">
        <v>97</v>
      </c>
      <c r="F42" s="33" t="s">
        <v>198</v>
      </c>
      <c r="G42" s="32">
        <v>2</v>
      </c>
      <c r="H42" s="32">
        <v>0</v>
      </c>
      <c r="I42" s="32">
        <f t="shared" si="3"/>
        <v>12</v>
      </c>
      <c r="J42" s="32">
        <v>4</v>
      </c>
      <c r="K42" s="32" t="s">
        <v>22</v>
      </c>
      <c r="L42" s="32" t="s">
        <v>23</v>
      </c>
      <c r="M42" s="33"/>
      <c r="N42" s="33"/>
    </row>
    <row r="43" spans="1:14" s="35" customFormat="1" ht="15" customHeight="1" x14ac:dyDescent="0.2">
      <c r="A43" s="30">
        <v>4</v>
      </c>
      <c r="B43" s="32">
        <v>4</v>
      </c>
      <c r="C43" s="33" t="s">
        <v>98</v>
      </c>
      <c r="D43" s="33" t="s">
        <v>99</v>
      </c>
      <c r="E43" s="33" t="s">
        <v>100</v>
      </c>
      <c r="F43" s="33" t="s">
        <v>101</v>
      </c>
      <c r="G43" s="32">
        <v>2</v>
      </c>
      <c r="H43" s="32">
        <v>0</v>
      </c>
      <c r="I43" s="34">
        <f t="shared" si="3"/>
        <v>12</v>
      </c>
      <c r="J43" s="34">
        <v>4</v>
      </c>
      <c r="K43" s="30" t="s">
        <v>22</v>
      </c>
      <c r="L43" s="30" t="s">
        <v>23</v>
      </c>
      <c r="M43" s="33"/>
      <c r="N43" s="33"/>
    </row>
    <row r="44" spans="1:14" s="35" customFormat="1" ht="15" customHeight="1" x14ac:dyDescent="0.2">
      <c r="A44" s="46">
        <v>5</v>
      </c>
      <c r="B44" s="32">
        <v>4</v>
      </c>
      <c r="C44" s="33" t="s">
        <v>102</v>
      </c>
      <c r="D44" s="33" t="s">
        <v>103</v>
      </c>
      <c r="E44" s="33" t="s">
        <v>104</v>
      </c>
      <c r="F44" s="33" t="s">
        <v>72</v>
      </c>
      <c r="G44" s="32">
        <v>2</v>
      </c>
      <c r="H44" s="32">
        <v>2</v>
      </c>
      <c r="I44" s="34">
        <f t="shared" si="3"/>
        <v>15</v>
      </c>
      <c r="J44" s="34">
        <v>5</v>
      </c>
      <c r="K44" s="30" t="s">
        <v>22</v>
      </c>
      <c r="L44" s="30" t="s">
        <v>23</v>
      </c>
      <c r="M44" s="33"/>
      <c r="N44" s="33"/>
    </row>
    <row r="45" spans="1:14" s="35" customFormat="1" ht="15" customHeight="1" x14ac:dyDescent="0.2">
      <c r="A45" s="30">
        <v>6</v>
      </c>
      <c r="B45" s="32">
        <v>4</v>
      </c>
      <c r="C45" s="33" t="s">
        <v>105</v>
      </c>
      <c r="D45" s="33" t="s">
        <v>106</v>
      </c>
      <c r="E45" s="33" t="s">
        <v>107</v>
      </c>
      <c r="F45" s="33" t="s">
        <v>108</v>
      </c>
      <c r="G45" s="34">
        <v>2</v>
      </c>
      <c r="H45" s="34">
        <v>2</v>
      </c>
      <c r="I45" s="34">
        <f t="shared" si="3"/>
        <v>15</v>
      </c>
      <c r="J45" s="34">
        <v>5</v>
      </c>
      <c r="K45" s="30" t="s">
        <v>32</v>
      </c>
      <c r="L45" s="30" t="s">
        <v>23</v>
      </c>
      <c r="M45" s="40"/>
      <c r="N45" s="33"/>
    </row>
    <row r="46" spans="1:14" s="35" customFormat="1" ht="22.5" x14ac:dyDescent="0.2">
      <c r="A46" s="30">
        <v>7</v>
      </c>
      <c r="B46" s="74">
        <v>4</v>
      </c>
      <c r="C46" s="76"/>
      <c r="D46" s="76"/>
      <c r="E46" s="76" t="s">
        <v>118</v>
      </c>
      <c r="F46" s="76"/>
      <c r="G46" s="74">
        <v>2</v>
      </c>
      <c r="H46" s="74">
        <v>0</v>
      </c>
      <c r="I46" s="77">
        <v>12</v>
      </c>
      <c r="J46" s="77">
        <v>4</v>
      </c>
      <c r="K46" s="78" t="s">
        <v>22</v>
      </c>
      <c r="L46" s="78" t="s">
        <v>119</v>
      </c>
      <c r="M46" s="33"/>
      <c r="N46" s="33" t="s">
        <v>218</v>
      </c>
    </row>
    <row r="47" spans="1:14" s="35" customFormat="1" ht="15" customHeight="1" x14ac:dyDescent="0.2">
      <c r="A47" s="41">
        <f>G47+H47</f>
        <v>20</v>
      </c>
      <c r="B47" s="42"/>
      <c r="C47" s="43"/>
      <c r="D47" s="43"/>
      <c r="E47" s="43"/>
      <c r="F47" s="43"/>
      <c r="G47" s="44">
        <f>SUM(G40:G46)</f>
        <v>14</v>
      </c>
      <c r="H47" s="44">
        <f>SUM(H40:H46)</f>
        <v>6</v>
      </c>
      <c r="I47" s="44">
        <f>SUM(I40:I46)</f>
        <v>90</v>
      </c>
      <c r="J47" s="44">
        <f>SUM(J40:J46)</f>
        <v>30</v>
      </c>
      <c r="K47" s="45"/>
      <c r="L47" s="45"/>
      <c r="M47" s="43"/>
      <c r="N47" s="43"/>
    </row>
    <row r="48" spans="1:14" s="80" customFormat="1" ht="15" customHeight="1" x14ac:dyDescent="0.25"/>
    <row r="49" spans="1:14" s="80" customFormat="1" ht="15" customHeight="1" x14ac:dyDescent="0.25"/>
    <row r="50" spans="1:14" s="35" customFormat="1" ht="15" customHeight="1" x14ac:dyDescent="0.2">
      <c r="A50" s="30">
        <v>1</v>
      </c>
      <c r="B50" s="32">
        <v>5</v>
      </c>
      <c r="C50" s="33" t="s">
        <v>203</v>
      </c>
      <c r="D50" s="33" t="s">
        <v>204</v>
      </c>
      <c r="E50" s="33" t="s">
        <v>178</v>
      </c>
      <c r="F50" s="33" t="s">
        <v>175</v>
      </c>
      <c r="G50" s="34">
        <v>2</v>
      </c>
      <c r="H50" s="34">
        <v>0</v>
      </c>
      <c r="I50" s="34">
        <v>12</v>
      </c>
      <c r="J50" s="34">
        <v>4</v>
      </c>
      <c r="K50" s="30" t="s">
        <v>23</v>
      </c>
      <c r="L50" s="30" t="s">
        <v>23</v>
      </c>
      <c r="M50" s="33"/>
      <c r="N50" s="33"/>
    </row>
    <row r="51" spans="1:14" s="35" customFormat="1" ht="15" customHeight="1" x14ac:dyDescent="0.2">
      <c r="A51" s="30">
        <v>2</v>
      </c>
      <c r="B51" s="32">
        <v>5</v>
      </c>
      <c r="C51" s="33" t="s">
        <v>112</v>
      </c>
      <c r="D51" s="33" t="s">
        <v>113</v>
      </c>
      <c r="E51" s="33" t="s">
        <v>179</v>
      </c>
      <c r="F51" s="33" t="s">
        <v>114</v>
      </c>
      <c r="G51" s="32">
        <v>2</v>
      </c>
      <c r="H51" s="32">
        <v>0</v>
      </c>
      <c r="I51" s="32">
        <f>J51*3</f>
        <v>12</v>
      </c>
      <c r="J51" s="32">
        <v>4</v>
      </c>
      <c r="K51" s="32" t="s">
        <v>32</v>
      </c>
      <c r="L51" s="32" t="s">
        <v>23</v>
      </c>
      <c r="M51" s="33"/>
      <c r="N51" s="33"/>
    </row>
    <row r="52" spans="1:14" s="35" customFormat="1" ht="15" customHeight="1" x14ac:dyDescent="0.2">
      <c r="A52" s="30">
        <v>3</v>
      </c>
      <c r="B52" s="32">
        <v>5</v>
      </c>
      <c r="C52" s="33" t="s">
        <v>115</v>
      </c>
      <c r="D52" s="33" t="s">
        <v>116</v>
      </c>
      <c r="E52" s="33" t="s">
        <v>117</v>
      </c>
      <c r="F52" s="33"/>
      <c r="G52" s="32">
        <v>0</v>
      </c>
      <c r="H52" s="32">
        <v>5</v>
      </c>
      <c r="I52" s="32">
        <v>0</v>
      </c>
      <c r="J52" s="32">
        <v>7</v>
      </c>
      <c r="K52" s="32" t="s">
        <v>32</v>
      </c>
      <c r="L52" s="32" t="s">
        <v>23</v>
      </c>
      <c r="M52" s="33"/>
      <c r="N52" s="33"/>
    </row>
    <row r="53" spans="1:14" s="9" customFormat="1" ht="33.75" x14ac:dyDescent="0.2">
      <c r="A53" s="46">
        <v>4</v>
      </c>
      <c r="B53" s="74">
        <v>5</v>
      </c>
      <c r="C53" s="75"/>
      <c r="D53" s="75"/>
      <c r="E53" s="76" t="s">
        <v>127</v>
      </c>
      <c r="F53" s="76"/>
      <c r="G53" s="74">
        <v>2</v>
      </c>
      <c r="H53" s="74">
        <v>0</v>
      </c>
      <c r="I53" s="74">
        <f>J53*3</f>
        <v>9</v>
      </c>
      <c r="J53" s="74">
        <v>3</v>
      </c>
      <c r="K53" s="74" t="s">
        <v>22</v>
      </c>
      <c r="L53" s="74" t="s">
        <v>119</v>
      </c>
      <c r="M53" s="33"/>
      <c r="N53" s="33" t="s">
        <v>219</v>
      </c>
    </row>
    <row r="54" spans="1:14" s="35" customFormat="1" ht="15" customHeight="1" x14ac:dyDescent="0.2">
      <c r="A54" s="41">
        <f>G54+H54</f>
        <v>11</v>
      </c>
      <c r="B54" s="42"/>
      <c r="C54" s="43"/>
      <c r="D54" s="43"/>
      <c r="E54" s="43"/>
      <c r="F54" s="43"/>
      <c r="G54" s="44">
        <f>SUM(G50:G53)</f>
        <v>6</v>
      </c>
      <c r="H54" s="44">
        <f>SUM(H50:H53)</f>
        <v>5</v>
      </c>
      <c r="I54" s="44">
        <f>SUM(I50:I53)</f>
        <v>33</v>
      </c>
      <c r="J54" s="44">
        <f>SUM(J50:J53)</f>
        <v>18</v>
      </c>
      <c r="K54" s="45"/>
      <c r="L54" s="45"/>
      <c r="M54" s="43"/>
      <c r="N54" s="43"/>
    </row>
    <row r="55" spans="1:14" s="80" customFormat="1" ht="15" customHeight="1" x14ac:dyDescent="0.25"/>
    <row r="56" spans="1:14" s="80" customFormat="1" ht="15" customHeight="1" x14ac:dyDescent="0.25"/>
    <row r="57" spans="1:14" s="35" customFormat="1" ht="15" customHeight="1" x14ac:dyDescent="0.2">
      <c r="A57" s="46">
        <v>1</v>
      </c>
      <c r="B57" s="32">
        <v>6</v>
      </c>
      <c r="C57" s="33" t="s">
        <v>120</v>
      </c>
      <c r="D57" s="33" t="s">
        <v>121</v>
      </c>
      <c r="E57" s="33" t="s">
        <v>122</v>
      </c>
      <c r="F57" s="33" t="s">
        <v>123</v>
      </c>
      <c r="G57" s="34">
        <v>2</v>
      </c>
      <c r="H57" s="34">
        <v>0</v>
      </c>
      <c r="I57" s="34">
        <f>J57*3</f>
        <v>12</v>
      </c>
      <c r="J57" s="34">
        <v>4</v>
      </c>
      <c r="K57" s="30" t="s">
        <v>22</v>
      </c>
      <c r="L57" s="30" t="s">
        <v>23</v>
      </c>
      <c r="M57" s="33"/>
      <c r="N57" s="33"/>
    </row>
    <row r="58" spans="1:14" s="35" customFormat="1" ht="15" customHeight="1" x14ac:dyDescent="0.2">
      <c r="A58" s="30">
        <v>2</v>
      </c>
      <c r="B58" s="32">
        <v>6</v>
      </c>
      <c r="C58" s="33" t="s">
        <v>205</v>
      </c>
      <c r="D58" s="33" t="s">
        <v>206</v>
      </c>
      <c r="E58" s="33" t="s">
        <v>177</v>
      </c>
      <c r="F58" s="33" t="s">
        <v>189</v>
      </c>
      <c r="G58" s="32">
        <v>2</v>
      </c>
      <c r="H58" s="32">
        <v>0</v>
      </c>
      <c r="I58" s="34">
        <v>12</v>
      </c>
      <c r="J58" s="34">
        <v>3</v>
      </c>
      <c r="K58" s="30" t="s">
        <v>22</v>
      </c>
      <c r="L58" s="30" t="s">
        <v>23</v>
      </c>
      <c r="M58" s="33"/>
      <c r="N58" s="33"/>
    </row>
    <row r="59" spans="1:14" s="35" customFormat="1" ht="15" customHeight="1" x14ac:dyDescent="0.2">
      <c r="A59" s="46">
        <v>3</v>
      </c>
      <c r="B59" s="32">
        <v>6</v>
      </c>
      <c r="C59" s="33" t="s">
        <v>124</v>
      </c>
      <c r="D59" s="33" t="s">
        <v>125</v>
      </c>
      <c r="E59" s="33" t="s">
        <v>126</v>
      </c>
      <c r="F59" s="33"/>
      <c r="G59" s="32">
        <v>0</v>
      </c>
      <c r="H59" s="32">
        <v>6</v>
      </c>
      <c r="I59" s="32">
        <v>0</v>
      </c>
      <c r="J59" s="32">
        <v>8</v>
      </c>
      <c r="K59" s="32" t="s">
        <v>32</v>
      </c>
      <c r="L59" s="32" t="s">
        <v>23</v>
      </c>
      <c r="M59" s="33"/>
      <c r="N59" s="33"/>
    </row>
    <row r="60" spans="1:14" s="9" customFormat="1" ht="22.5" x14ac:dyDescent="0.2">
      <c r="A60" s="46">
        <v>4</v>
      </c>
      <c r="B60" s="74">
        <v>6</v>
      </c>
      <c r="C60" s="75"/>
      <c r="D60" s="75"/>
      <c r="E60" s="75" t="s">
        <v>187</v>
      </c>
      <c r="F60" s="74"/>
      <c r="G60" s="74">
        <v>2</v>
      </c>
      <c r="H60" s="74">
        <v>0</v>
      </c>
      <c r="I60" s="74">
        <f>J60*3</f>
        <v>9</v>
      </c>
      <c r="J60" s="74">
        <v>3</v>
      </c>
      <c r="K60" s="74" t="s">
        <v>22</v>
      </c>
      <c r="L60" s="74" t="s">
        <v>119</v>
      </c>
      <c r="M60" s="32"/>
      <c r="N60" s="33" t="s">
        <v>220</v>
      </c>
    </row>
    <row r="61" spans="1:14" s="35" customFormat="1" ht="15" customHeight="1" x14ac:dyDescent="0.2">
      <c r="A61" s="41">
        <f>G61+H61</f>
        <v>12</v>
      </c>
      <c r="B61" s="42"/>
      <c r="C61" s="43"/>
      <c r="D61" s="43"/>
      <c r="E61" s="43"/>
      <c r="F61" s="43"/>
      <c r="G61" s="44">
        <f>SUM(G57:G60)</f>
        <v>6</v>
      </c>
      <c r="H61" s="44">
        <f>SUM(H57:H60)</f>
        <v>6</v>
      </c>
      <c r="I61" s="44">
        <f>SUM(I57:I60)</f>
        <v>33</v>
      </c>
      <c r="J61" s="44">
        <f>SUM(J57:J60)</f>
        <v>18</v>
      </c>
      <c r="K61" s="45"/>
      <c r="L61" s="45"/>
      <c r="M61" s="43"/>
      <c r="N61" s="43"/>
    </row>
    <row r="62" spans="1:14" s="51" customFormat="1" ht="15" customHeight="1" x14ac:dyDescent="0.25"/>
    <row r="63" spans="1:14" s="51" customFormat="1" ht="15" customHeight="1" x14ac:dyDescent="0.25"/>
    <row r="64" spans="1:14" s="48" customFormat="1" ht="15" customHeight="1" x14ac:dyDescent="0.2">
      <c r="A64" s="46"/>
      <c r="B64" s="32">
        <v>7</v>
      </c>
      <c r="C64" s="33" t="s">
        <v>128</v>
      </c>
      <c r="D64" s="33" t="s">
        <v>129</v>
      </c>
      <c r="E64" s="33" t="s">
        <v>130</v>
      </c>
      <c r="F64" s="33"/>
      <c r="G64" s="34"/>
      <c r="H64" s="34">
        <v>520</v>
      </c>
      <c r="I64" s="34">
        <v>520</v>
      </c>
      <c r="J64" s="34">
        <v>30</v>
      </c>
      <c r="K64" s="30" t="s">
        <v>131</v>
      </c>
      <c r="L64" s="30" t="s">
        <v>23</v>
      </c>
      <c r="M64" s="88"/>
      <c r="N64" s="88"/>
    </row>
    <row r="65" spans="1:14" s="48" customFormat="1" ht="15" customHeight="1" x14ac:dyDescent="0.2">
      <c r="A65" s="41">
        <f>G65+H65</f>
        <v>520</v>
      </c>
      <c r="B65" s="42"/>
      <c r="C65" s="43"/>
      <c r="D65" s="43"/>
      <c r="E65" s="43"/>
      <c r="F65" s="43"/>
      <c r="G65" s="44">
        <f>SUM(G64)</f>
        <v>0</v>
      </c>
      <c r="H65" s="44">
        <f>SUM(H64)</f>
        <v>520</v>
      </c>
      <c r="I65" s="44">
        <f>SUM(I64)</f>
        <v>520</v>
      </c>
      <c r="J65" s="44">
        <f>SUM(J64)</f>
        <v>30</v>
      </c>
      <c r="K65" s="45"/>
      <c r="L65" s="45"/>
      <c r="M65" s="43"/>
      <c r="N65" s="43"/>
    </row>
    <row r="66" spans="1:14" s="9" customFormat="1" ht="15" customHeight="1" x14ac:dyDescent="0.2">
      <c r="A66" s="49"/>
      <c r="B66" s="50"/>
      <c r="C66" s="51"/>
      <c r="D66" s="51"/>
      <c r="E66" s="51"/>
      <c r="F66" s="51"/>
      <c r="G66" s="52"/>
      <c r="H66" s="52"/>
      <c r="I66" s="52"/>
      <c r="J66" s="23"/>
      <c r="K66" s="53"/>
      <c r="L66" s="53"/>
      <c r="M66" s="5"/>
      <c r="N66" s="5"/>
    </row>
    <row r="67" spans="1:14" s="9" customFormat="1" ht="15" customHeight="1" x14ac:dyDescent="0.2">
      <c r="A67" s="49"/>
      <c r="B67" s="50"/>
      <c r="C67" s="51"/>
      <c r="D67" s="51"/>
      <c r="E67" s="51"/>
      <c r="F67" s="51"/>
      <c r="G67" s="52"/>
      <c r="H67" s="52"/>
      <c r="I67" s="52"/>
      <c r="J67" s="23"/>
      <c r="K67" s="53"/>
      <c r="L67" s="53"/>
      <c r="M67" s="5"/>
      <c r="N67" s="5"/>
    </row>
    <row r="68" spans="1:14" s="9" customFormat="1" ht="15" customHeight="1" x14ac:dyDescent="0.2">
      <c r="A68" s="49"/>
      <c r="B68" s="83" t="s">
        <v>174</v>
      </c>
      <c r="C68" s="5"/>
      <c r="D68" s="5"/>
      <c r="E68" s="55"/>
      <c r="F68" s="5"/>
      <c r="G68" s="85" t="s">
        <v>3</v>
      </c>
      <c r="H68" s="85"/>
      <c r="I68" s="19" t="s">
        <v>4</v>
      </c>
      <c r="J68" s="56"/>
      <c r="K68" s="54"/>
      <c r="L68" s="54"/>
      <c r="M68" s="5"/>
    </row>
    <row r="69" spans="1:14" s="9" customFormat="1" ht="15" customHeight="1" x14ac:dyDescent="0.2">
      <c r="A69" s="49"/>
      <c r="B69" s="57"/>
      <c r="C69" s="57"/>
      <c r="D69" s="57"/>
      <c r="E69" s="57"/>
      <c r="F69" s="57"/>
      <c r="G69" s="86" t="s">
        <v>5</v>
      </c>
      <c r="H69" s="86"/>
      <c r="I69" s="23" t="s">
        <v>6</v>
      </c>
      <c r="J69" s="58"/>
      <c r="K69" s="57"/>
      <c r="L69" s="57"/>
      <c r="M69" s="5"/>
    </row>
    <row r="70" spans="1:14" s="35" customFormat="1" ht="15" customHeight="1" x14ac:dyDescent="0.2">
      <c r="A70" s="59"/>
      <c r="B70" s="60" t="s">
        <v>132</v>
      </c>
      <c r="C70" s="59" t="s">
        <v>133</v>
      </c>
      <c r="D70" s="59"/>
      <c r="E70" s="61" t="s">
        <v>10</v>
      </c>
      <c r="F70" s="59" t="s">
        <v>11</v>
      </c>
      <c r="G70" s="62" t="s">
        <v>134</v>
      </c>
      <c r="H70" s="62" t="s">
        <v>135</v>
      </c>
      <c r="I70" s="62" t="s">
        <v>134</v>
      </c>
      <c r="J70" s="62" t="s">
        <v>136</v>
      </c>
      <c r="K70" s="60" t="s">
        <v>137</v>
      </c>
      <c r="L70" s="60" t="s">
        <v>138</v>
      </c>
      <c r="M70" s="63" t="s">
        <v>17</v>
      </c>
      <c r="N70" s="63"/>
    </row>
    <row r="71" spans="1:14" s="35" customFormat="1" ht="14.25" x14ac:dyDescent="0.2">
      <c r="A71" s="46">
        <v>5</v>
      </c>
      <c r="B71" s="32">
        <v>5</v>
      </c>
      <c r="C71" s="33" t="s">
        <v>139</v>
      </c>
      <c r="D71" s="33" t="s">
        <v>140</v>
      </c>
      <c r="E71" s="33" t="s">
        <v>141</v>
      </c>
      <c r="F71" s="33" t="s">
        <v>142</v>
      </c>
      <c r="G71" s="32">
        <v>1</v>
      </c>
      <c r="H71" s="32">
        <v>2</v>
      </c>
      <c r="I71" s="32">
        <f>J71*3</f>
        <v>12</v>
      </c>
      <c r="J71" s="32">
        <v>4</v>
      </c>
      <c r="K71" s="32" t="s">
        <v>32</v>
      </c>
      <c r="L71" s="32" t="s">
        <v>23</v>
      </c>
      <c r="M71" s="33"/>
      <c r="N71" s="33"/>
    </row>
    <row r="72" spans="1:14" s="35" customFormat="1" ht="16.5" customHeight="1" x14ac:dyDescent="0.2">
      <c r="A72" s="30">
        <v>6</v>
      </c>
      <c r="B72" s="32">
        <v>5</v>
      </c>
      <c r="C72" s="33" t="s">
        <v>209</v>
      </c>
      <c r="D72" s="33" t="s">
        <v>210</v>
      </c>
      <c r="E72" s="33" t="s">
        <v>182</v>
      </c>
      <c r="F72" s="33" t="s">
        <v>114</v>
      </c>
      <c r="G72" s="32">
        <v>2</v>
      </c>
      <c r="H72" s="32">
        <v>0</v>
      </c>
      <c r="I72" s="32">
        <f>J72*3</f>
        <v>12</v>
      </c>
      <c r="J72" s="32">
        <v>4</v>
      </c>
      <c r="K72" s="32" t="s">
        <v>22</v>
      </c>
      <c r="L72" s="32" t="s">
        <v>23</v>
      </c>
      <c r="M72" s="33"/>
      <c r="N72" s="31"/>
    </row>
    <row r="73" spans="1:14" s="35" customFormat="1" ht="15" customHeight="1" x14ac:dyDescent="0.2">
      <c r="A73" s="46">
        <v>7</v>
      </c>
      <c r="B73" s="32">
        <v>5</v>
      </c>
      <c r="C73" s="33" t="s">
        <v>143</v>
      </c>
      <c r="D73" s="33" t="s">
        <v>144</v>
      </c>
      <c r="E73" s="33" t="s">
        <v>145</v>
      </c>
      <c r="F73" s="33" t="s">
        <v>146</v>
      </c>
      <c r="G73" s="32">
        <v>2</v>
      </c>
      <c r="H73" s="32">
        <v>0</v>
      </c>
      <c r="I73" s="32">
        <f>J73*3</f>
        <v>12</v>
      </c>
      <c r="J73" s="32">
        <v>4</v>
      </c>
      <c r="K73" s="32" t="s">
        <v>22</v>
      </c>
      <c r="L73" s="32" t="s">
        <v>23</v>
      </c>
      <c r="M73" s="33"/>
      <c r="N73" s="33"/>
    </row>
    <row r="74" spans="1:14" s="35" customFormat="1" ht="15" customHeight="1" x14ac:dyDescent="0.2">
      <c r="A74" s="41">
        <f>G74+H74</f>
        <v>18</v>
      </c>
      <c r="B74" s="42"/>
      <c r="C74" s="43"/>
      <c r="D74" s="43"/>
      <c r="E74" s="43"/>
      <c r="F74" s="43"/>
      <c r="G74" s="44">
        <f>SUM(G71:G73)+G54</f>
        <v>11</v>
      </c>
      <c r="H74" s="44">
        <f>SUM(H71:H73)+H54</f>
        <v>7</v>
      </c>
      <c r="I74" s="44">
        <f>SUM(I71:I73)+I54</f>
        <v>69</v>
      </c>
      <c r="J74" s="44">
        <f>SUM(J71:J73)+J54</f>
        <v>30</v>
      </c>
      <c r="K74" s="45"/>
      <c r="L74" s="45"/>
      <c r="M74" s="43"/>
      <c r="N74" s="43"/>
    </row>
    <row r="75" spans="1:14" s="80" customFormat="1" ht="14.25" customHeight="1" x14ac:dyDescent="0.25"/>
    <row r="76" spans="1:14" s="80" customFormat="1" ht="15" customHeight="1" x14ac:dyDescent="0.25"/>
    <row r="77" spans="1:14" s="35" customFormat="1" ht="15" customHeight="1" x14ac:dyDescent="0.2">
      <c r="A77" s="30">
        <v>5</v>
      </c>
      <c r="B77" s="32">
        <v>6</v>
      </c>
      <c r="C77" s="33" t="s">
        <v>207</v>
      </c>
      <c r="D77" s="33" t="s">
        <v>208</v>
      </c>
      <c r="E77" s="33" t="s">
        <v>180</v>
      </c>
      <c r="F77" s="33" t="s">
        <v>216</v>
      </c>
      <c r="G77" s="32">
        <v>2</v>
      </c>
      <c r="H77" s="32">
        <v>0</v>
      </c>
      <c r="I77" s="32">
        <f>J77*3</f>
        <v>12</v>
      </c>
      <c r="J77" s="32">
        <v>4</v>
      </c>
      <c r="K77" s="32" t="s">
        <v>22</v>
      </c>
      <c r="L77" s="32" t="s">
        <v>23</v>
      </c>
      <c r="M77" s="33"/>
      <c r="N77" s="33"/>
    </row>
    <row r="78" spans="1:14" s="35" customFormat="1" ht="14.25" x14ac:dyDescent="0.2">
      <c r="A78" s="30">
        <v>6</v>
      </c>
      <c r="B78" s="32">
        <v>6</v>
      </c>
      <c r="C78" s="33" t="s">
        <v>147</v>
      </c>
      <c r="D78" s="33" t="s">
        <v>148</v>
      </c>
      <c r="E78" s="33" t="s">
        <v>183</v>
      </c>
      <c r="F78" s="33" t="s">
        <v>114</v>
      </c>
      <c r="G78" s="32">
        <v>2</v>
      </c>
      <c r="H78" s="32">
        <v>0</v>
      </c>
      <c r="I78" s="32">
        <v>12</v>
      </c>
      <c r="J78" s="32">
        <v>4</v>
      </c>
      <c r="K78" s="32" t="s">
        <v>22</v>
      </c>
      <c r="L78" s="32" t="s">
        <v>23</v>
      </c>
      <c r="M78" s="33"/>
      <c r="N78" s="33"/>
    </row>
    <row r="79" spans="1:14" s="35" customFormat="1" ht="15" customHeight="1" x14ac:dyDescent="0.2">
      <c r="A79" s="30">
        <v>7</v>
      </c>
      <c r="B79" s="32">
        <v>6</v>
      </c>
      <c r="C79" s="33" t="s">
        <v>211</v>
      </c>
      <c r="D79" s="33" t="s">
        <v>212</v>
      </c>
      <c r="E79" s="33" t="s">
        <v>184</v>
      </c>
      <c r="F79" s="31" t="s">
        <v>185</v>
      </c>
      <c r="G79" s="32">
        <v>2</v>
      </c>
      <c r="H79" s="32">
        <v>0</v>
      </c>
      <c r="I79" s="32">
        <f>J79*3</f>
        <v>12</v>
      </c>
      <c r="J79" s="32">
        <v>4</v>
      </c>
      <c r="K79" s="32" t="s">
        <v>22</v>
      </c>
      <c r="L79" s="32" t="s">
        <v>23</v>
      </c>
      <c r="M79" s="31"/>
      <c r="N79" s="79"/>
    </row>
    <row r="80" spans="1:14" s="9" customFormat="1" ht="15" customHeight="1" x14ac:dyDescent="0.2">
      <c r="A80" s="41">
        <f>G80+H80</f>
        <v>18</v>
      </c>
      <c r="B80" s="42"/>
      <c r="C80" s="43"/>
      <c r="D80" s="43"/>
      <c r="E80" s="43"/>
      <c r="F80" s="43"/>
      <c r="G80" s="44">
        <f>SUM(G77:G79)+G61</f>
        <v>12</v>
      </c>
      <c r="H80" s="44">
        <f>SUM(H77:H79)+H61</f>
        <v>6</v>
      </c>
      <c r="I80" s="44">
        <f>SUM(I77:I79)+I61</f>
        <v>69</v>
      </c>
      <c r="J80" s="44">
        <f>SUM(J77:J79)+J61</f>
        <v>30</v>
      </c>
      <c r="K80" s="45"/>
      <c r="L80" s="45"/>
      <c r="M80" s="43"/>
      <c r="N80" s="43"/>
    </row>
    <row r="81" spans="1:14" s="9" customFormat="1" ht="15" customHeight="1" x14ac:dyDescent="0.2">
      <c r="A81" s="1"/>
      <c r="B81" s="50"/>
      <c r="C81" s="51"/>
      <c r="D81" s="51"/>
      <c r="E81" s="51"/>
      <c r="F81" s="51"/>
      <c r="G81" s="23">
        <f>+G47+G74+G80+G37+G27+G17+G64</f>
        <v>75</v>
      </c>
      <c r="H81" s="23">
        <f>+H47+H74+H80+H37+H27+H17+H64</f>
        <v>565</v>
      </c>
      <c r="I81" s="23">
        <f>+I47+I74+I80+I37+I27+I17+I64</f>
        <v>1018</v>
      </c>
      <c r="J81" s="23">
        <f>+J47+J74+J80+J37+J27+J17+J64</f>
        <v>210</v>
      </c>
      <c r="K81" s="53"/>
      <c r="L81" s="53"/>
      <c r="M81" s="51"/>
      <c r="N81" s="51"/>
    </row>
    <row r="82" spans="1:14" s="9" customFormat="1" ht="15" customHeight="1" x14ac:dyDescent="0.2">
      <c r="A82" s="1"/>
      <c r="B82" s="50"/>
      <c r="C82" s="51"/>
      <c r="D82" s="51"/>
      <c r="E82" s="51"/>
      <c r="F82" s="51"/>
      <c r="G82" s="52"/>
      <c r="H82" s="52"/>
      <c r="I82" s="64"/>
      <c r="J82" s="23"/>
      <c r="K82" s="53"/>
      <c r="L82" s="53"/>
      <c r="M82" s="51"/>
      <c r="N82" s="51"/>
    </row>
    <row r="83" spans="1:14" s="9" customFormat="1" ht="15" customHeight="1" x14ac:dyDescent="0.2">
      <c r="A83" s="1"/>
      <c r="B83" s="84" t="s">
        <v>215</v>
      </c>
      <c r="C83" s="51"/>
      <c r="D83" s="51"/>
      <c r="E83" s="51"/>
      <c r="F83" s="51"/>
      <c r="G83" s="85" t="s">
        <v>3</v>
      </c>
      <c r="H83" s="85"/>
      <c r="I83" s="19" t="s">
        <v>4</v>
      </c>
      <c r="J83" s="65"/>
      <c r="K83" s="53"/>
      <c r="L83" s="53"/>
      <c r="M83" s="51"/>
      <c r="N83" s="51"/>
    </row>
    <row r="84" spans="1:14" s="9" customFormat="1" ht="15" customHeight="1" x14ac:dyDescent="0.2">
      <c r="A84" s="1"/>
      <c r="B84" s="53"/>
      <c r="C84" s="66"/>
      <c r="D84" s="66"/>
      <c r="E84" s="66"/>
      <c r="F84" s="66"/>
      <c r="G84" s="86" t="s">
        <v>5</v>
      </c>
      <c r="H84" s="86"/>
      <c r="I84" s="23" t="s">
        <v>6</v>
      </c>
      <c r="J84" s="23"/>
      <c r="K84" s="53"/>
      <c r="L84" s="53"/>
    </row>
    <row r="85" spans="1:14" s="35" customFormat="1" ht="15" customHeight="1" x14ac:dyDescent="0.2">
      <c r="A85" s="59"/>
      <c r="B85" s="60" t="s">
        <v>132</v>
      </c>
      <c r="C85" s="59" t="s">
        <v>133</v>
      </c>
      <c r="D85" s="59"/>
      <c r="E85" s="61" t="s">
        <v>10</v>
      </c>
      <c r="F85" s="59" t="s">
        <v>11</v>
      </c>
      <c r="G85" s="62" t="s">
        <v>134</v>
      </c>
      <c r="H85" s="62" t="s">
        <v>135</v>
      </c>
      <c r="I85" s="62" t="s">
        <v>134</v>
      </c>
      <c r="J85" s="62" t="s">
        <v>136</v>
      </c>
      <c r="K85" s="60" t="s">
        <v>137</v>
      </c>
      <c r="L85" s="60" t="s">
        <v>138</v>
      </c>
      <c r="M85" s="63" t="s">
        <v>17</v>
      </c>
      <c r="N85" s="63"/>
    </row>
    <row r="86" spans="1:14" s="35" customFormat="1" ht="15" customHeight="1" x14ac:dyDescent="0.2">
      <c r="A86" s="30">
        <v>5</v>
      </c>
      <c r="B86" s="32">
        <v>5</v>
      </c>
      <c r="C86" s="33" t="s">
        <v>213</v>
      </c>
      <c r="D86" s="33" t="s">
        <v>214</v>
      </c>
      <c r="E86" s="33" t="s">
        <v>190</v>
      </c>
      <c r="F86" s="33" t="s">
        <v>186</v>
      </c>
      <c r="G86" s="32">
        <v>2</v>
      </c>
      <c r="H86" s="32">
        <v>0</v>
      </c>
      <c r="I86" s="32">
        <f>J86*3</f>
        <v>12</v>
      </c>
      <c r="J86" s="32">
        <v>4</v>
      </c>
      <c r="K86" s="32" t="s">
        <v>22</v>
      </c>
      <c r="L86" s="32" t="s">
        <v>23</v>
      </c>
      <c r="M86" s="33"/>
      <c r="N86" s="33"/>
    </row>
    <row r="87" spans="1:14" s="35" customFormat="1" ht="15" customHeight="1" x14ac:dyDescent="0.2">
      <c r="A87" s="46">
        <v>6</v>
      </c>
      <c r="B87" s="32">
        <v>5</v>
      </c>
      <c r="C87" s="33" t="s">
        <v>149</v>
      </c>
      <c r="D87" s="33" t="s">
        <v>150</v>
      </c>
      <c r="E87" s="33" t="s">
        <v>151</v>
      </c>
      <c r="F87" s="33" t="s">
        <v>142</v>
      </c>
      <c r="G87" s="32">
        <v>2</v>
      </c>
      <c r="H87" s="32">
        <v>1</v>
      </c>
      <c r="I87" s="32">
        <f>J87*3</f>
        <v>12</v>
      </c>
      <c r="J87" s="32">
        <v>4</v>
      </c>
      <c r="K87" s="32" t="s">
        <v>32</v>
      </c>
      <c r="L87" s="32" t="s">
        <v>23</v>
      </c>
      <c r="M87" s="33"/>
      <c r="N87" s="33"/>
    </row>
    <row r="88" spans="1:14" s="35" customFormat="1" ht="15" customHeight="1" x14ac:dyDescent="0.2">
      <c r="A88" s="46">
        <v>7</v>
      </c>
      <c r="B88" s="32">
        <v>5</v>
      </c>
      <c r="C88" s="33" t="s">
        <v>152</v>
      </c>
      <c r="D88" s="33" t="s">
        <v>153</v>
      </c>
      <c r="E88" s="33" t="s">
        <v>154</v>
      </c>
      <c r="F88" s="33" t="s">
        <v>142</v>
      </c>
      <c r="G88" s="32">
        <v>2</v>
      </c>
      <c r="H88" s="32">
        <v>0</v>
      </c>
      <c r="I88" s="32">
        <f>J88*3</f>
        <v>12</v>
      </c>
      <c r="J88" s="32">
        <v>4</v>
      </c>
      <c r="K88" s="32" t="s">
        <v>22</v>
      </c>
      <c r="L88" s="32" t="s">
        <v>23</v>
      </c>
      <c r="M88" s="40"/>
      <c r="N88" s="40"/>
    </row>
    <row r="89" spans="1:14" s="35" customFormat="1" ht="15" customHeight="1" x14ac:dyDescent="0.2">
      <c r="A89" s="41">
        <f>G89+H89</f>
        <v>18</v>
      </c>
      <c r="B89" s="42"/>
      <c r="C89" s="43"/>
      <c r="D89" s="43"/>
      <c r="E89" s="43"/>
      <c r="F89" s="43"/>
      <c r="G89" s="44">
        <f>SUM(G86:G88)+G54</f>
        <v>12</v>
      </c>
      <c r="H89" s="44">
        <f>SUM(H86:H88)+H54</f>
        <v>6</v>
      </c>
      <c r="I89" s="44">
        <f>SUM(I86:I88)+I54</f>
        <v>69</v>
      </c>
      <c r="J89" s="44">
        <f>SUM(J86:J88)+J54</f>
        <v>30</v>
      </c>
      <c r="K89" s="45"/>
      <c r="L89" s="45"/>
      <c r="M89" s="43"/>
      <c r="N89" s="43"/>
    </row>
    <row r="90" spans="1:14" s="51" customFormat="1" ht="15" customHeight="1" x14ac:dyDescent="0.25"/>
    <row r="91" spans="1:14" s="51" customFormat="1" ht="15" customHeight="1" x14ac:dyDescent="0.25"/>
    <row r="92" spans="1:14" s="35" customFormat="1" ht="15" customHeight="1" x14ac:dyDescent="0.2">
      <c r="A92" s="46">
        <v>5</v>
      </c>
      <c r="B92" s="32">
        <v>6</v>
      </c>
      <c r="C92" s="33" t="s">
        <v>155</v>
      </c>
      <c r="D92" s="33" t="s">
        <v>156</v>
      </c>
      <c r="E92" s="33" t="s">
        <v>157</v>
      </c>
      <c r="F92" s="33" t="s">
        <v>108</v>
      </c>
      <c r="G92" s="32">
        <v>2</v>
      </c>
      <c r="H92" s="32">
        <v>0</v>
      </c>
      <c r="I92" s="32">
        <f>J92*3</f>
        <v>12</v>
      </c>
      <c r="J92" s="32">
        <v>4</v>
      </c>
      <c r="K92" s="32" t="s">
        <v>22</v>
      </c>
      <c r="L92" s="32" t="s">
        <v>23</v>
      </c>
      <c r="M92" s="33"/>
      <c r="N92" s="33"/>
    </row>
    <row r="93" spans="1:14" s="35" customFormat="1" ht="15" customHeight="1" x14ac:dyDescent="0.2">
      <c r="A93" s="46">
        <v>6</v>
      </c>
      <c r="B93" s="32">
        <v>6</v>
      </c>
      <c r="C93" s="33" t="s">
        <v>158</v>
      </c>
      <c r="D93" s="33" t="s">
        <v>159</v>
      </c>
      <c r="E93" s="33" t="s">
        <v>160</v>
      </c>
      <c r="F93" s="33" t="s">
        <v>108</v>
      </c>
      <c r="G93" s="32">
        <v>2</v>
      </c>
      <c r="H93" s="32">
        <v>1</v>
      </c>
      <c r="I93" s="32">
        <v>12</v>
      </c>
      <c r="J93" s="32">
        <v>4</v>
      </c>
      <c r="K93" s="32" t="s">
        <v>22</v>
      </c>
      <c r="L93" s="32" t="s">
        <v>23</v>
      </c>
      <c r="M93" s="33"/>
      <c r="N93" s="33"/>
    </row>
    <row r="94" spans="1:14" s="35" customFormat="1" ht="15" customHeight="1" x14ac:dyDescent="0.2">
      <c r="A94" s="46">
        <v>7</v>
      </c>
      <c r="B94" s="32">
        <v>6</v>
      </c>
      <c r="C94" s="33" t="s">
        <v>161</v>
      </c>
      <c r="D94" s="33" t="s">
        <v>162</v>
      </c>
      <c r="E94" s="33" t="s">
        <v>163</v>
      </c>
      <c r="F94" s="33" t="s">
        <v>164</v>
      </c>
      <c r="G94" s="32">
        <v>2</v>
      </c>
      <c r="H94" s="32">
        <v>0</v>
      </c>
      <c r="I94" s="32">
        <f>J94*3</f>
        <v>12</v>
      </c>
      <c r="J94" s="32">
        <v>4</v>
      </c>
      <c r="K94" s="32" t="s">
        <v>32</v>
      </c>
      <c r="L94" s="32" t="s">
        <v>23</v>
      </c>
      <c r="M94" s="40"/>
      <c r="N94" s="40"/>
    </row>
    <row r="95" spans="1:14" s="9" customFormat="1" ht="15" customHeight="1" x14ac:dyDescent="0.2">
      <c r="A95" s="41">
        <f>G95+H95</f>
        <v>19</v>
      </c>
      <c r="B95" s="42"/>
      <c r="C95" s="43"/>
      <c r="D95" s="43"/>
      <c r="E95" s="43"/>
      <c r="F95" s="43"/>
      <c r="G95" s="44">
        <f>SUM(G92:G94)+G61</f>
        <v>12</v>
      </c>
      <c r="H95" s="44">
        <f>SUM(H92:H94)+H61</f>
        <v>7</v>
      </c>
      <c r="I95" s="44">
        <f>SUM(I92:I94)+I61</f>
        <v>69</v>
      </c>
      <c r="J95" s="44">
        <f>SUM(J92:J94)+J61</f>
        <v>30</v>
      </c>
      <c r="K95" s="45"/>
      <c r="L95" s="45"/>
      <c r="M95" s="43"/>
      <c r="N95" s="43"/>
    </row>
    <row r="96" spans="1:14" s="9" customFormat="1" ht="15" customHeight="1" x14ac:dyDescent="0.2">
      <c r="A96" s="1"/>
      <c r="B96" s="50"/>
      <c r="C96" s="51"/>
      <c r="D96" s="51"/>
      <c r="E96" s="51"/>
      <c r="F96" s="51"/>
      <c r="G96" s="23">
        <f>+G95+G89+G47+G37+G27+G17+G64</f>
        <v>76</v>
      </c>
      <c r="H96" s="23">
        <f>+H95+H89+H47+H37+H27+H17+H64</f>
        <v>565</v>
      </c>
      <c r="I96" s="23">
        <f>+I95+I89+I47+I37+I27+I17+I64</f>
        <v>1018</v>
      </c>
      <c r="J96" s="23">
        <f>+J95+J89+J47+J37+J27+J17+J64</f>
        <v>210</v>
      </c>
      <c r="K96" s="53"/>
      <c r="L96" s="53"/>
      <c r="M96" s="5"/>
    </row>
    <row r="99" spans="2:12" x14ac:dyDescent="0.25">
      <c r="J99" s="67" t="s">
        <v>165</v>
      </c>
      <c r="K99" s="4"/>
      <c r="L99" s="67" t="s">
        <v>166</v>
      </c>
    </row>
    <row r="100" spans="2:12" x14ac:dyDescent="0.25">
      <c r="J100" s="67" t="s">
        <v>167</v>
      </c>
      <c r="K100" s="49"/>
      <c r="L100" s="67" t="s">
        <v>168</v>
      </c>
    </row>
    <row r="101" spans="2:12" x14ac:dyDescent="0.25">
      <c r="J101" s="67" t="s">
        <v>169</v>
      </c>
      <c r="K101" s="49"/>
      <c r="L101" s="67" t="s">
        <v>170</v>
      </c>
    </row>
    <row r="102" spans="2:12" x14ac:dyDescent="0.25">
      <c r="J102" s="67" t="s">
        <v>171</v>
      </c>
      <c r="K102" s="49"/>
      <c r="L102" s="67" t="s">
        <v>172</v>
      </c>
    </row>
    <row r="103" spans="2:12" x14ac:dyDescent="0.25">
      <c r="J103" s="67" t="s">
        <v>173</v>
      </c>
      <c r="K103" s="49"/>
      <c r="L103" s="49"/>
    </row>
    <row r="104" spans="2:12" x14ac:dyDescent="0.25">
      <c r="B104" s="72"/>
      <c r="C104" s="87"/>
      <c r="D104" s="87"/>
      <c r="E104" s="73"/>
    </row>
    <row r="105" spans="2:12" x14ac:dyDescent="0.25">
      <c r="B105" s="72"/>
      <c r="C105" s="87"/>
      <c r="D105" s="87"/>
      <c r="E105" s="73"/>
    </row>
    <row r="106" spans="2:12" x14ac:dyDescent="0.25">
      <c r="B106" s="72"/>
      <c r="C106" s="87"/>
      <c r="D106" s="87"/>
      <c r="E106" s="73"/>
    </row>
    <row r="107" spans="2:12" x14ac:dyDescent="0.25">
      <c r="B107" s="72"/>
      <c r="C107" s="87"/>
      <c r="D107" s="87"/>
      <c r="E107" s="73"/>
    </row>
    <row r="108" spans="2:12" x14ac:dyDescent="0.25">
      <c r="B108" s="72"/>
      <c r="C108" s="87"/>
      <c r="D108" s="87"/>
      <c r="E108" s="73"/>
    </row>
    <row r="109" spans="2:12" x14ac:dyDescent="0.25">
      <c r="B109" s="72"/>
      <c r="C109" s="71"/>
      <c r="D109" s="71"/>
      <c r="E109" s="73"/>
    </row>
    <row r="110" spans="2:12" x14ac:dyDescent="0.25">
      <c r="B110" s="72"/>
      <c r="C110" s="71"/>
      <c r="D110" s="71"/>
      <c r="E110" s="73"/>
    </row>
  </sheetData>
  <mergeCells count="11">
    <mergeCell ref="G84:H84"/>
    <mergeCell ref="C108:D108"/>
    <mergeCell ref="C104:D104"/>
    <mergeCell ref="C105:D105"/>
    <mergeCell ref="C106:D106"/>
    <mergeCell ref="C107:D107"/>
    <mergeCell ref="G7:H7"/>
    <mergeCell ref="G8:H8"/>
    <mergeCell ref="G68:H68"/>
    <mergeCell ref="G69:H69"/>
    <mergeCell ref="G83:H83"/>
  </mergeCells>
  <phoneticPr fontId="18" type="noConversion"/>
  <printOptions horizontalCentered="1"/>
  <pageMargins left="0.39370078740157483" right="0.39370078740157483" top="0.78740157480314965" bottom="0.78740157480314965" header="0.31496062992125984" footer="0.31496062992125984"/>
  <pageSetup paperSize="8" scale="64" orientation="portrait" r:id="rId1"/>
  <headerFooter>
    <oddFooter>&amp;R&amp;N /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VAM</vt:lpstr>
      <vt:lpstr>VAM!Nyomtatási_cím</vt:lpstr>
      <vt:lpstr>VAM!Nyomtatási_terület</vt:lpstr>
    </vt:vector>
  </TitlesOfParts>
  <Company>Szent István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Péter</dc:creator>
  <cp:lastModifiedBy>Németh Péter</cp:lastModifiedBy>
  <cp:lastPrinted>2018-08-16T11:09:06Z</cp:lastPrinted>
  <dcterms:created xsi:type="dcterms:W3CDTF">2016-11-14T11:01:44Z</dcterms:created>
  <dcterms:modified xsi:type="dcterms:W3CDTF">2019-07-15T10:48:54Z</dcterms:modified>
</cp:coreProperties>
</file>